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020" activeTab="0"/>
  </bookViews>
  <sheets>
    <sheet name="Форма МО-1" sheetId="1" r:id="rId1"/>
  </sheets>
  <definedNames/>
  <calcPr fullCalcOnLoad="1"/>
</workbook>
</file>

<file path=xl/sharedStrings.xml><?xml version="1.0" encoding="utf-8"?>
<sst xmlns="http://schemas.openxmlformats.org/spreadsheetml/2006/main" count="203" uniqueCount="130">
  <si>
    <t>Форма МО-1</t>
  </si>
  <si>
    <t>Наименование</t>
  </si>
  <si>
    <t>№ строки</t>
  </si>
  <si>
    <t>Единица измерения</t>
  </si>
  <si>
    <t xml:space="preserve">  ТЕРРИТОРИЯ</t>
  </si>
  <si>
    <t>1  Общая площадь земель муниципального образования</t>
  </si>
  <si>
    <t>га</t>
  </si>
  <si>
    <t xml:space="preserve">  ОБЪЕКТЫ БЫТОВОГО ОБСЛУЖИВАНИЯ</t>
  </si>
  <si>
    <t>2 Число объектов бытового обслуживания населения, оказывающих услуги</t>
  </si>
  <si>
    <t>единица</t>
  </si>
  <si>
    <t xml:space="preserve">      в том числе:</t>
  </si>
  <si>
    <t>2.1  по ремонту, окраске и пошиву обуви</t>
  </si>
  <si>
    <t>2.2 по ремонту и пошиву швейных, меховых и кожаных изделий, головных уборов и изделий текстильной галантереи, ремонту, пошиву и вязанию трикотажных изделий</t>
  </si>
  <si>
    <t>2.3 по ремонту и техническому обслуживанию бытовой радиоэлектронной аппаратуры, бытовых машин и приборов и изготовлению металлоизделий</t>
  </si>
  <si>
    <t>2.4 по техническому обслуживанию и ремонту транспортных средств, машин и оборудования</t>
  </si>
  <si>
    <t>2.5 по изготовлению и ремонту мебели</t>
  </si>
  <si>
    <t>2.6 химической чистки и крашения, услуги прачечных</t>
  </si>
  <si>
    <t>2.7 по ремонту и строительству жилья и других построек</t>
  </si>
  <si>
    <t>2.8 бань и душевых и саун</t>
  </si>
  <si>
    <t>2.9 парикмахерских</t>
  </si>
  <si>
    <t>2.10 фотоателье</t>
  </si>
  <si>
    <t>2.11 ритуальные</t>
  </si>
  <si>
    <t>2.12 прочие виды бытовых услуг</t>
  </si>
  <si>
    <t>ОБЪЕКТЫ РОЗНИЧНОЙ ТОРГОВЛИ И ОБЩЕСТВЕННОГО ПИТАНИЯ</t>
  </si>
  <si>
    <t>4 Количество объектов розничной торговли и общественного питания:</t>
  </si>
  <si>
    <t>4.1 магазины</t>
  </si>
  <si>
    <t>4.1.1   площадь торгового зала</t>
  </si>
  <si>
    <t>кв. м</t>
  </si>
  <si>
    <t>4.2 гипермаркеты</t>
  </si>
  <si>
    <t>4.2.1   площадь торгового зала</t>
  </si>
  <si>
    <t>4.3 супермаркеты</t>
  </si>
  <si>
    <t>4.3.1   площадь торгового зала</t>
  </si>
  <si>
    <t>4.4 специализированные продовольственные магазины</t>
  </si>
  <si>
    <t>4.4.1   площадь торгового зала</t>
  </si>
  <si>
    <t>кв.м</t>
  </si>
  <si>
    <t>4.5 специализированные непродовольственные магазины</t>
  </si>
  <si>
    <t>4.5.1   площадь торгового зала</t>
  </si>
  <si>
    <t>4.6 минимаркеты</t>
  </si>
  <si>
    <t>4.6.1   площадь торгового зала</t>
  </si>
  <si>
    <t>4.7 универмаги</t>
  </si>
  <si>
    <t>4.7.1   площадь торгового зала</t>
  </si>
  <si>
    <t>4.8 прочие магазины</t>
  </si>
  <si>
    <t>4.8.1   площадь торгового зала</t>
  </si>
  <si>
    <t>4.10 павильоны</t>
  </si>
  <si>
    <t>4.10.1   площадь торгового зала</t>
  </si>
  <si>
    <t>4.11 палатки, киоски</t>
  </si>
  <si>
    <t>4.12 аптеки и аптечные магазины</t>
  </si>
  <si>
    <t>4.12.1   площадь торгового зала</t>
  </si>
  <si>
    <t>4.13  аптечные киоски и пункты</t>
  </si>
  <si>
    <t>4.14  общедоступные столовые закусочные</t>
  </si>
  <si>
    <t>4.14.1   в них  мест</t>
  </si>
  <si>
    <t>мест</t>
  </si>
  <si>
    <t>4.14.2    площадь зала обслуживания посетителей</t>
  </si>
  <si>
    <t>4.15 столовые учебных заведений, организаций, промышленных предприятий</t>
  </si>
  <si>
    <t>4.15.1   в них  мест</t>
  </si>
  <si>
    <t>4.15.2    площадь зала обслуживания посетителей</t>
  </si>
  <si>
    <t>4.16 рестораны, кафе,бары</t>
  </si>
  <si>
    <t>4.16.1   в них  мест</t>
  </si>
  <si>
    <t>4.16.2    площадь зала обслуживания посетителей</t>
  </si>
  <si>
    <t xml:space="preserve"> СПОРТИВНЫЕ   СООРУЖЕНИЯ</t>
  </si>
  <si>
    <t>5 Число спортивных сооружений - всего</t>
  </si>
  <si>
    <t>5.1.    из них муниципальных</t>
  </si>
  <si>
    <t xml:space="preserve"> из общего числа спортивных сооружений:</t>
  </si>
  <si>
    <t>5.2 стадионы с трибунами</t>
  </si>
  <si>
    <t>5.2.1    из них муниципальные</t>
  </si>
  <si>
    <t>5.3 плоскостные спортивные сооружения</t>
  </si>
  <si>
    <t>5.3.1    из них муниципальные</t>
  </si>
  <si>
    <t>5.4 спортивные залы</t>
  </si>
  <si>
    <t>5.4.1    из них муниципальные</t>
  </si>
  <si>
    <t>5.5 плавательные бассейны</t>
  </si>
  <si>
    <t>5.5.1    из них муниципальные</t>
  </si>
  <si>
    <t>6 Число детско-юношеских спортивных школ (включая филиалы)</t>
  </si>
  <si>
    <t>6.1    из них самостоятельные</t>
  </si>
  <si>
    <t>7 Численность занимающихся в детско-юношеских спортивных школах</t>
  </si>
  <si>
    <t>человек</t>
  </si>
  <si>
    <t xml:space="preserve">   КОММУНАЛЬНАЯ  СФЕРА</t>
  </si>
  <si>
    <t>8 Общая протяженность улиц, проездов, набережных на конец года</t>
  </si>
  <si>
    <t>км</t>
  </si>
  <si>
    <t>8.1 Общая протяженность освещенных частей улиц, проездов, набережных на конец года</t>
  </si>
  <si>
    <t>9. Общая площадь жилых помещений</t>
  </si>
  <si>
    <t>тыс.кв.м</t>
  </si>
  <si>
    <t>10 Вывезено за год твердых коммунальных отходов</t>
  </si>
  <si>
    <t>тыс.куб.м.</t>
  </si>
  <si>
    <t>11 Вывезено за год твердых коммунальных отходов</t>
  </si>
  <si>
    <t>тыс т</t>
  </si>
  <si>
    <t>10.1 из них на объекты, используемые для обработки отходов</t>
  </si>
  <si>
    <t>тыс.куб.м</t>
  </si>
  <si>
    <t>11.1 из них на объекты, используемые для обработки отходов</t>
  </si>
  <si>
    <t>12 Одиночное протяжение уличной газовой сети</t>
  </si>
  <si>
    <t>м</t>
  </si>
  <si>
    <t>13. Количество негазифицированных населенных пунктов</t>
  </si>
  <si>
    <t>14 Число источников теплоснабжения</t>
  </si>
  <si>
    <t>14.1    из них мощностью до 3 Гкал/ч</t>
  </si>
  <si>
    <t>15 Протяженность тепловых и паровых сетей в двухтрубном исчислении</t>
  </si>
  <si>
    <t>15.1    в том числе нуждающихся в замене</t>
  </si>
  <si>
    <t>15.2 Протяженность тепловых и паровых сетей, которые были заменены и отремонтированы за отчетный период</t>
  </si>
  <si>
    <t>16 Одиночное протяжение уличной водопроводной сети</t>
  </si>
  <si>
    <t>16.1   в том числе нуждающейся замене</t>
  </si>
  <si>
    <t>16.2 Одиночное протяжение уличной водопроводной сети, которая заменена и отремонтирована за отчетный год</t>
  </si>
  <si>
    <t>16.3 Количество населенных пунктов, не имеющих водопроводов (отдельных водопроводных сетей)</t>
  </si>
  <si>
    <t>17 Одиночное протяжение уличной канализационной сети</t>
  </si>
  <si>
    <t>17.1   в том числе нуждающейся в замене</t>
  </si>
  <si>
    <t>17.2 Одиночное протяжение уличной канализационной сети, которая заменена и отремонтирована за отчетный год</t>
  </si>
  <si>
    <t>17.3 Количество населенных пунктов, не имеющих канализаций (отдельных канализационных сетей)</t>
  </si>
  <si>
    <t xml:space="preserve">  ОРГАНИЗАЦИИ  ЗДРАВООХРАНЕНИЯ</t>
  </si>
  <si>
    <t>18 Число лечебно-профилактических организаций</t>
  </si>
  <si>
    <t xml:space="preserve">   ИНВЕСТИЦИИ  В ОСНОВНОЙ  КАПИТАЛ</t>
  </si>
  <si>
    <t>19 Инвестиции в основной капитал за счет средств муниципального бюджета</t>
  </si>
  <si>
    <t>тыс.руб</t>
  </si>
  <si>
    <t xml:space="preserve">  ВВОД   ЖИЛЬЯ</t>
  </si>
  <si>
    <t>20 Ввод в действие жилых домов на территории муниципального образования</t>
  </si>
  <si>
    <t>кв.м общ.пл</t>
  </si>
  <si>
    <t>20.1  в том числе индивидуальных</t>
  </si>
  <si>
    <t xml:space="preserve">   КОЛЛЕКТИВНЫЕ СРЕДСТВА РАЗМЕЩЕНИЯ</t>
  </si>
  <si>
    <t>21 Число коллективных средств размещения</t>
  </si>
  <si>
    <t xml:space="preserve">   ПОЧТОВАЯ И ТЕЛЕФОННАЯ СВЯЗЬ</t>
  </si>
  <si>
    <t>22 Число сельских населенных пунктов, обслуживаемых почтовой связью</t>
  </si>
  <si>
    <t>23 Число телефонизированных сельских населенных пунктов</t>
  </si>
  <si>
    <t>Отклонение</t>
  </si>
  <si>
    <t>Вороново</t>
  </si>
  <si>
    <t>Кожевниково</t>
  </si>
  <si>
    <t>Малиновка</t>
  </si>
  <si>
    <t>Новопокровка</t>
  </si>
  <si>
    <t>Дубровка</t>
  </si>
  <si>
    <t>Ювала</t>
  </si>
  <si>
    <t>Уртам</t>
  </si>
  <si>
    <t>Чилино</t>
  </si>
  <si>
    <t>Из строки 25</t>
  </si>
  <si>
    <t>Свод 2021</t>
  </si>
  <si>
    <t>Данные 2020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</si>
</sst>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Arial CYR"/>
      <family val="0"/>
    </font>
    <font>
      <b/>
      <sz val="8"/>
      <name val="Arial Unicode MS"/>
      <family val="2"/>
    </font>
    <font>
      <b/>
      <sz val="9"/>
      <name val="Arial Unicode MS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b/>
      <sz val="8"/>
      <color indexed="8"/>
      <name val="Calibri"/>
      <family val="2"/>
    </font>
    <font>
      <b/>
      <sz val="8"/>
      <color indexed="8"/>
      <name val="Arial CYR"/>
      <family val="0"/>
    </font>
    <font>
      <b/>
      <sz val="9"/>
      <color indexed="8"/>
      <name val="Arial Unicode MS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b/>
      <sz val="8"/>
      <color theme="1"/>
      <name val="Calibri"/>
      <family val="2"/>
    </font>
    <font>
      <b/>
      <sz val="8"/>
      <color theme="1"/>
      <name val="Arial CYR"/>
      <family val="0"/>
    </font>
    <font>
      <b/>
      <sz val="9"/>
      <color theme="1"/>
      <name val="Arial Unicode MS"/>
      <family val="2"/>
    </font>
    <font>
      <b/>
      <sz val="11"/>
      <color rgb="FFFF0000"/>
      <name val="Calibri"/>
      <family val="2"/>
    </font>
    <font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8" fillId="0" borderId="11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50" fillId="0" borderId="1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0" fontId="28" fillId="0" borderId="0" xfId="0" applyFont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52" fillId="0" borderId="10" xfId="0" applyFont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9" fillId="0" borderId="10" xfId="0" applyFont="1" applyFill="1" applyBorder="1" applyAlignment="1">
      <alignment horizontal="center" wrapText="1"/>
    </xf>
    <xf numFmtId="0" fontId="29" fillId="5" borderId="10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6" borderId="10" xfId="0" applyFont="1" applyFill="1" applyBorder="1" applyAlignment="1">
      <alignment vertical="top" wrapText="1"/>
    </xf>
    <xf numFmtId="0" fontId="30" fillId="6" borderId="10" xfId="0" applyFont="1" applyFill="1" applyBorder="1" applyAlignment="1">
      <alignment vertical="top"/>
    </xf>
    <xf numFmtId="0" fontId="4" fillId="6" borderId="10" xfId="0" applyFont="1" applyFill="1" applyBorder="1" applyAlignment="1">
      <alignment vertical="top"/>
    </xf>
    <xf numFmtId="2" fontId="30" fillId="6" borderId="10" xfId="0" applyNumberFormat="1" applyFont="1" applyFill="1" applyBorder="1" applyAlignment="1">
      <alignment vertical="top"/>
    </xf>
    <xf numFmtId="0" fontId="38" fillId="0" borderId="13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zoomScalePageLayoutView="0" workbookViewId="0" topLeftCell="A1">
      <pane xSplit="5" ySplit="2" topLeftCell="F66" activePane="bottomRight" state="frozen"/>
      <selection pane="topLeft" activeCell="A1" sqref="A1"/>
      <selection pane="topRight" activeCell="F1" sqref="F1"/>
      <selection pane="bottomLeft" activeCell="A3" sqref="A3"/>
      <selection pane="bottomRight" activeCell="H70" sqref="H70"/>
    </sheetView>
  </sheetViews>
  <sheetFormatPr defaultColWidth="9.140625" defaultRowHeight="15"/>
  <cols>
    <col min="1" max="1" width="27.140625" style="0" customWidth="1"/>
    <col min="2" max="2" width="5.7109375" style="0" customWidth="1"/>
    <col min="3" max="3" width="10.7109375" style="0" customWidth="1"/>
    <col min="4" max="4" width="10.28125" style="0" customWidth="1"/>
    <col min="5" max="5" width="9.7109375" style="0" customWidth="1"/>
    <col min="8" max="8" width="10.7109375" style="0" customWidth="1"/>
    <col min="10" max="10" width="11.140625" style="0" customWidth="1"/>
  </cols>
  <sheetData>
    <row r="1" spans="1:14" ht="14.25">
      <c r="A1" s="26" t="s">
        <v>0</v>
      </c>
      <c r="B1" s="26"/>
      <c r="C1" s="26"/>
      <c r="D1" s="26"/>
      <c r="E1" s="26"/>
      <c r="G1" s="2">
        <v>79196845</v>
      </c>
      <c r="H1" s="2">
        <v>4255501</v>
      </c>
      <c r="I1" s="2">
        <v>4255725</v>
      </c>
      <c r="J1" s="2">
        <v>4255569</v>
      </c>
      <c r="K1" s="2">
        <v>4255346</v>
      </c>
      <c r="L1" s="2">
        <v>4255205</v>
      </c>
      <c r="M1" s="2">
        <v>4255406</v>
      </c>
      <c r="N1" s="2">
        <v>4255323</v>
      </c>
    </row>
    <row r="2" spans="1:14" ht="28.5">
      <c r="A2" s="3" t="s">
        <v>1</v>
      </c>
      <c r="B2" s="3" t="s">
        <v>2</v>
      </c>
      <c r="C2" s="3" t="s">
        <v>3</v>
      </c>
      <c r="D2" s="19" t="s">
        <v>128</v>
      </c>
      <c r="E2" s="6" t="s">
        <v>129</v>
      </c>
      <c r="F2" s="9" t="s">
        <v>118</v>
      </c>
      <c r="G2" s="17" t="s">
        <v>119</v>
      </c>
      <c r="H2" s="17" t="s">
        <v>120</v>
      </c>
      <c r="I2" s="17" t="s">
        <v>121</v>
      </c>
      <c r="J2" s="17" t="s">
        <v>122</v>
      </c>
      <c r="K2" s="17" t="s">
        <v>123</v>
      </c>
      <c r="L2" s="17" t="s">
        <v>124</v>
      </c>
      <c r="M2" s="17" t="s">
        <v>125</v>
      </c>
      <c r="N2" s="18" t="s">
        <v>126</v>
      </c>
    </row>
    <row r="3" spans="1:14" ht="14.25">
      <c r="A3" s="4" t="s">
        <v>4</v>
      </c>
      <c r="B3" s="1"/>
      <c r="C3" s="1"/>
      <c r="D3" s="20"/>
      <c r="E3" s="5"/>
      <c r="F3" s="8"/>
      <c r="G3" s="15"/>
      <c r="H3" s="16"/>
      <c r="I3" s="16"/>
      <c r="J3" s="15"/>
      <c r="K3" s="15"/>
      <c r="L3" s="15"/>
      <c r="M3" s="15"/>
      <c r="N3" s="13"/>
    </row>
    <row r="4" spans="1:14" ht="19.5">
      <c r="A4" s="11" t="s">
        <v>5</v>
      </c>
      <c r="B4" s="12">
        <v>1</v>
      </c>
      <c r="C4" s="12" t="s">
        <v>6</v>
      </c>
      <c r="D4" s="21">
        <f>G4+H4+I4+J4+K4+L4+M4+N4</f>
        <v>390754</v>
      </c>
      <c r="E4" s="22">
        <v>390754</v>
      </c>
      <c r="F4" s="23">
        <f>SUM(D4-E4)</f>
        <v>0</v>
      </c>
      <c r="G4" s="24">
        <v>57694</v>
      </c>
      <c r="H4" s="24">
        <v>39712</v>
      </c>
      <c r="I4" s="24">
        <v>55426</v>
      </c>
      <c r="J4" s="24">
        <v>36475</v>
      </c>
      <c r="K4" s="24">
        <v>38455</v>
      </c>
      <c r="L4" s="24">
        <v>74037</v>
      </c>
      <c r="M4" s="24">
        <v>22985</v>
      </c>
      <c r="N4" s="24">
        <v>65970</v>
      </c>
    </row>
    <row r="5" spans="1:14" ht="19.5">
      <c r="A5" s="11" t="s">
        <v>7</v>
      </c>
      <c r="B5" s="12"/>
      <c r="C5" s="12"/>
      <c r="D5" s="21">
        <f aca="true" t="shared" si="0" ref="D5:D55">G5+H5+I5+J5+K5+L5+M5+N5</f>
        <v>0</v>
      </c>
      <c r="E5" s="22">
        <f>SUM(G5:N5)</f>
        <v>0</v>
      </c>
      <c r="F5" s="23">
        <f>SUM(D5-E5)</f>
        <v>0</v>
      </c>
      <c r="G5" s="24"/>
      <c r="H5" s="24"/>
      <c r="I5" s="24"/>
      <c r="J5" s="24"/>
      <c r="K5" s="24"/>
      <c r="L5" s="24"/>
      <c r="M5" s="24"/>
      <c r="N5" s="24"/>
    </row>
    <row r="6" spans="1:14" ht="30">
      <c r="A6" s="11" t="s">
        <v>8</v>
      </c>
      <c r="B6" s="12">
        <v>2</v>
      </c>
      <c r="C6" s="12" t="s">
        <v>9</v>
      </c>
      <c r="D6" s="21">
        <f t="shared" si="0"/>
        <v>59</v>
      </c>
      <c r="E6" s="22">
        <v>60</v>
      </c>
      <c r="F6" s="23">
        <f>SUM(D6-E6)</f>
        <v>-1</v>
      </c>
      <c r="G6" s="24">
        <v>1</v>
      </c>
      <c r="H6" s="24">
        <v>58</v>
      </c>
      <c r="I6" s="24"/>
      <c r="J6" s="24"/>
      <c r="K6" s="24"/>
      <c r="L6" s="24"/>
      <c r="M6" s="24"/>
      <c r="N6" s="24"/>
    </row>
    <row r="7" spans="1:14" ht="14.25">
      <c r="A7" s="11" t="s">
        <v>10</v>
      </c>
      <c r="B7" s="12"/>
      <c r="C7" s="12"/>
      <c r="D7" s="21">
        <f t="shared" si="0"/>
        <v>0</v>
      </c>
      <c r="E7" s="22">
        <f>SUM(G7:N7)</f>
        <v>0</v>
      </c>
      <c r="F7" s="23"/>
      <c r="G7" s="24"/>
      <c r="H7" s="24"/>
      <c r="I7" s="24"/>
      <c r="J7" s="24"/>
      <c r="K7" s="24"/>
      <c r="L7" s="24"/>
      <c r="M7" s="24"/>
      <c r="N7" s="24"/>
    </row>
    <row r="8" spans="1:14" ht="19.5">
      <c r="A8" s="11" t="s">
        <v>11</v>
      </c>
      <c r="B8" s="12">
        <v>3</v>
      </c>
      <c r="C8" s="12" t="s">
        <v>9</v>
      </c>
      <c r="D8" s="21">
        <f t="shared" si="0"/>
        <v>3</v>
      </c>
      <c r="E8" s="22">
        <v>3</v>
      </c>
      <c r="F8" s="23">
        <f aca="true" t="shared" si="1" ref="F8:F19">SUM(D8-E8)</f>
        <v>0</v>
      </c>
      <c r="G8" s="24"/>
      <c r="H8" s="24">
        <v>3</v>
      </c>
      <c r="I8" s="24"/>
      <c r="J8" s="24"/>
      <c r="K8" s="24"/>
      <c r="L8" s="24"/>
      <c r="M8" s="24"/>
      <c r="N8" s="24"/>
    </row>
    <row r="9" spans="1:14" ht="49.5">
      <c r="A9" s="11" t="s">
        <v>12</v>
      </c>
      <c r="B9" s="12">
        <v>4</v>
      </c>
      <c r="C9" s="12" t="s">
        <v>9</v>
      </c>
      <c r="D9" s="21">
        <f t="shared" si="0"/>
        <v>8</v>
      </c>
      <c r="E9" s="22">
        <v>8</v>
      </c>
      <c r="F9" s="23">
        <f t="shared" si="1"/>
        <v>0</v>
      </c>
      <c r="G9" s="24"/>
      <c r="H9" s="24">
        <v>8</v>
      </c>
      <c r="I9" s="24"/>
      <c r="J9" s="24"/>
      <c r="K9" s="24"/>
      <c r="L9" s="24"/>
      <c r="M9" s="24"/>
      <c r="N9" s="24"/>
    </row>
    <row r="10" spans="1:14" ht="49.5">
      <c r="A10" s="11" t="s">
        <v>13</v>
      </c>
      <c r="B10" s="12">
        <v>5</v>
      </c>
      <c r="C10" s="12" t="s">
        <v>9</v>
      </c>
      <c r="D10" s="21">
        <f t="shared" si="0"/>
        <v>3</v>
      </c>
      <c r="E10" s="22">
        <v>3</v>
      </c>
      <c r="F10" s="23">
        <f t="shared" si="1"/>
        <v>0</v>
      </c>
      <c r="G10" s="24"/>
      <c r="H10" s="24">
        <v>3</v>
      </c>
      <c r="I10" s="24"/>
      <c r="J10" s="24"/>
      <c r="K10" s="24"/>
      <c r="L10" s="24"/>
      <c r="M10" s="24"/>
      <c r="N10" s="24"/>
    </row>
    <row r="11" spans="1:14" ht="30">
      <c r="A11" s="11" t="s">
        <v>14</v>
      </c>
      <c r="B11" s="12">
        <v>6</v>
      </c>
      <c r="C11" s="12" t="s">
        <v>9</v>
      </c>
      <c r="D11" s="21">
        <f t="shared" si="0"/>
        <v>4</v>
      </c>
      <c r="E11" s="22">
        <v>4</v>
      </c>
      <c r="F11" s="23">
        <f t="shared" si="1"/>
        <v>0</v>
      </c>
      <c r="G11" s="24"/>
      <c r="H11" s="24">
        <v>4</v>
      </c>
      <c r="I11" s="24"/>
      <c r="J11" s="24"/>
      <c r="K11" s="24"/>
      <c r="L11" s="24"/>
      <c r="M11" s="24"/>
      <c r="N11" s="24"/>
    </row>
    <row r="12" spans="1:14" ht="14.25">
      <c r="A12" s="11" t="s">
        <v>15</v>
      </c>
      <c r="B12" s="12">
        <v>7</v>
      </c>
      <c r="C12" s="12" t="s">
        <v>9</v>
      </c>
      <c r="D12" s="21">
        <f t="shared" si="0"/>
        <v>2</v>
      </c>
      <c r="E12" s="22">
        <v>2</v>
      </c>
      <c r="F12" s="23">
        <f t="shared" si="1"/>
        <v>0</v>
      </c>
      <c r="G12" s="24"/>
      <c r="H12" s="24">
        <v>2</v>
      </c>
      <c r="I12" s="24"/>
      <c r="J12" s="24"/>
      <c r="K12" s="24"/>
      <c r="L12" s="24"/>
      <c r="M12" s="24"/>
      <c r="N12" s="24"/>
    </row>
    <row r="13" spans="1:14" ht="19.5">
      <c r="A13" s="11" t="s">
        <v>16</v>
      </c>
      <c r="B13" s="12">
        <v>8</v>
      </c>
      <c r="C13" s="12" t="s">
        <v>9</v>
      </c>
      <c r="D13" s="21">
        <f t="shared" si="0"/>
        <v>3</v>
      </c>
      <c r="E13" s="22">
        <v>3</v>
      </c>
      <c r="F13" s="23">
        <f t="shared" si="1"/>
        <v>0</v>
      </c>
      <c r="G13" s="24"/>
      <c r="H13" s="24">
        <v>3</v>
      </c>
      <c r="I13" s="24"/>
      <c r="J13" s="24"/>
      <c r="K13" s="24"/>
      <c r="L13" s="24"/>
      <c r="M13" s="24"/>
      <c r="N13" s="24"/>
    </row>
    <row r="14" spans="1:14" ht="19.5">
      <c r="A14" s="11" t="s">
        <v>17</v>
      </c>
      <c r="B14" s="12">
        <v>9</v>
      </c>
      <c r="C14" s="12" t="s">
        <v>9</v>
      </c>
      <c r="D14" s="21">
        <f t="shared" si="0"/>
        <v>4</v>
      </c>
      <c r="E14" s="22">
        <v>4</v>
      </c>
      <c r="F14" s="23">
        <f t="shared" si="1"/>
        <v>0</v>
      </c>
      <c r="G14" s="24"/>
      <c r="H14" s="24">
        <v>4</v>
      </c>
      <c r="I14" s="24"/>
      <c r="J14" s="24"/>
      <c r="K14" s="24"/>
      <c r="L14" s="24"/>
      <c r="M14" s="24"/>
      <c r="N14" s="24"/>
    </row>
    <row r="15" spans="1:14" ht="14.25">
      <c r="A15" s="11" t="s">
        <v>18</v>
      </c>
      <c r="B15" s="12">
        <v>10</v>
      </c>
      <c r="C15" s="12" t="s">
        <v>9</v>
      </c>
      <c r="D15" s="21">
        <f t="shared" si="0"/>
        <v>0</v>
      </c>
      <c r="E15" s="22">
        <v>0</v>
      </c>
      <c r="F15" s="23">
        <f t="shared" si="1"/>
        <v>0</v>
      </c>
      <c r="G15" s="24"/>
      <c r="H15" s="24"/>
      <c r="I15" s="24"/>
      <c r="J15" s="24"/>
      <c r="K15" s="24"/>
      <c r="L15" s="24"/>
      <c r="M15" s="24"/>
      <c r="N15" s="24"/>
    </row>
    <row r="16" spans="1:14" ht="14.25">
      <c r="A16" s="11" t="s">
        <v>19</v>
      </c>
      <c r="B16" s="12">
        <v>11</v>
      </c>
      <c r="C16" s="12" t="s">
        <v>9</v>
      </c>
      <c r="D16" s="21">
        <f t="shared" si="0"/>
        <v>9</v>
      </c>
      <c r="E16" s="22">
        <v>9</v>
      </c>
      <c r="F16" s="23">
        <f t="shared" si="1"/>
        <v>0</v>
      </c>
      <c r="G16" s="24">
        <v>1</v>
      </c>
      <c r="H16" s="24">
        <v>8</v>
      </c>
      <c r="I16" s="24"/>
      <c r="J16" s="24"/>
      <c r="K16" s="24"/>
      <c r="L16" s="24"/>
      <c r="M16" s="24"/>
      <c r="N16" s="24"/>
    </row>
    <row r="17" spans="1:14" ht="14.25">
      <c r="A17" s="11" t="s">
        <v>20</v>
      </c>
      <c r="B17" s="12">
        <v>12</v>
      </c>
      <c r="C17" s="12" t="s">
        <v>9</v>
      </c>
      <c r="D17" s="21">
        <f t="shared" si="0"/>
        <v>2</v>
      </c>
      <c r="E17" s="22">
        <v>2</v>
      </c>
      <c r="F17" s="23">
        <f t="shared" si="1"/>
        <v>0</v>
      </c>
      <c r="G17" s="24"/>
      <c r="H17" s="24">
        <v>2</v>
      </c>
      <c r="I17" s="24"/>
      <c r="J17" s="24"/>
      <c r="K17" s="24"/>
      <c r="L17" s="24"/>
      <c r="M17" s="24"/>
      <c r="N17" s="24"/>
    </row>
    <row r="18" spans="1:14" ht="14.25">
      <c r="A18" s="11" t="s">
        <v>21</v>
      </c>
      <c r="B18" s="12">
        <v>13</v>
      </c>
      <c r="C18" s="12" t="s">
        <v>9</v>
      </c>
      <c r="D18" s="21">
        <f t="shared" si="0"/>
        <v>1</v>
      </c>
      <c r="E18" s="22">
        <v>2</v>
      </c>
      <c r="F18" s="23">
        <f t="shared" si="1"/>
        <v>-1</v>
      </c>
      <c r="G18" s="24"/>
      <c r="H18" s="24">
        <v>1</v>
      </c>
      <c r="I18" s="24"/>
      <c r="J18" s="24"/>
      <c r="K18" s="24"/>
      <c r="L18" s="24"/>
      <c r="M18" s="24"/>
      <c r="N18" s="24"/>
    </row>
    <row r="19" spans="1:14" ht="14.25">
      <c r="A19" s="11" t="s">
        <v>22</v>
      </c>
      <c r="B19" s="12">
        <v>14</v>
      </c>
      <c r="C19" s="12" t="s">
        <v>9</v>
      </c>
      <c r="D19" s="21">
        <f t="shared" si="0"/>
        <v>20</v>
      </c>
      <c r="E19" s="22">
        <v>20</v>
      </c>
      <c r="F19" s="23">
        <f t="shared" si="1"/>
        <v>0</v>
      </c>
      <c r="G19" s="24"/>
      <c r="H19" s="24">
        <v>20</v>
      </c>
      <c r="I19" s="24"/>
      <c r="J19" s="24"/>
      <c r="K19" s="24"/>
      <c r="L19" s="24"/>
      <c r="M19" s="24"/>
      <c r="N19" s="24"/>
    </row>
    <row r="20" spans="1:14" ht="21">
      <c r="A20" s="14" t="s">
        <v>23</v>
      </c>
      <c r="B20" s="12"/>
      <c r="C20" s="12"/>
      <c r="D20" s="21">
        <f t="shared" si="0"/>
        <v>0</v>
      </c>
      <c r="E20" s="22">
        <v>0</v>
      </c>
      <c r="F20" s="23"/>
      <c r="G20" s="24"/>
      <c r="H20" s="24"/>
      <c r="I20" s="24"/>
      <c r="J20" s="24"/>
      <c r="K20" s="24"/>
      <c r="L20" s="24"/>
      <c r="M20" s="24"/>
      <c r="N20" s="24"/>
    </row>
    <row r="21" spans="1:14" ht="31.5">
      <c r="A21" s="14" t="s">
        <v>24</v>
      </c>
      <c r="B21" s="12"/>
      <c r="C21" s="12"/>
      <c r="D21" s="21">
        <f t="shared" si="0"/>
        <v>0</v>
      </c>
      <c r="E21" s="22">
        <v>0</v>
      </c>
      <c r="F21" s="23"/>
      <c r="G21" s="24"/>
      <c r="H21" s="24"/>
      <c r="I21" s="24"/>
      <c r="J21" s="24"/>
      <c r="K21" s="24"/>
      <c r="L21" s="24"/>
      <c r="M21" s="24"/>
      <c r="N21" s="24"/>
    </row>
    <row r="22" spans="1:15" ht="14.25">
      <c r="A22" s="11" t="s">
        <v>25</v>
      </c>
      <c r="B22" s="12">
        <v>25</v>
      </c>
      <c r="C22" s="12" t="s">
        <v>9</v>
      </c>
      <c r="D22" s="21">
        <f t="shared" si="0"/>
        <v>148</v>
      </c>
      <c r="E22" s="22">
        <v>145</v>
      </c>
      <c r="F22" s="24">
        <f aca="true" t="shared" si="2" ref="F22:N22">F25+F27+F29+F31+F33+F35+F37</f>
        <v>3</v>
      </c>
      <c r="G22" s="24">
        <f t="shared" si="2"/>
        <v>10</v>
      </c>
      <c r="H22" s="24">
        <f t="shared" si="2"/>
        <v>94</v>
      </c>
      <c r="I22" s="24">
        <f t="shared" si="2"/>
        <v>5</v>
      </c>
      <c r="J22" s="24">
        <f t="shared" si="2"/>
        <v>5</v>
      </c>
      <c r="K22" s="24">
        <f t="shared" si="2"/>
        <v>8</v>
      </c>
      <c r="L22" s="24">
        <f t="shared" si="2"/>
        <v>11</v>
      </c>
      <c r="M22" s="24">
        <f t="shared" si="2"/>
        <v>5</v>
      </c>
      <c r="N22" s="24">
        <f t="shared" si="2"/>
        <v>10</v>
      </c>
      <c r="O22" s="7"/>
    </row>
    <row r="23" spans="1:14" ht="14.25">
      <c r="A23" s="11" t="s">
        <v>26</v>
      </c>
      <c r="B23" s="12">
        <v>26</v>
      </c>
      <c r="C23" s="12" t="s">
        <v>27</v>
      </c>
      <c r="D23" s="21">
        <f t="shared" si="0"/>
        <v>13438</v>
      </c>
      <c r="E23" s="22">
        <v>12487.5</v>
      </c>
      <c r="F23" s="23">
        <f>SUM(D23-E23)</f>
        <v>950.5</v>
      </c>
      <c r="G23" s="24">
        <v>337.4</v>
      </c>
      <c r="H23" s="24">
        <v>10188.1</v>
      </c>
      <c r="I23" s="24">
        <v>127.4</v>
      </c>
      <c r="J23" s="24">
        <v>443.4</v>
      </c>
      <c r="K23" s="24">
        <v>536</v>
      </c>
      <c r="L23" s="24">
        <v>835</v>
      </c>
      <c r="M23" s="24">
        <v>517</v>
      </c>
      <c r="N23" s="24">
        <v>453.7</v>
      </c>
    </row>
    <row r="24" spans="1:14" ht="14.25">
      <c r="A24" s="11" t="s">
        <v>127</v>
      </c>
      <c r="B24" s="12"/>
      <c r="C24" s="12"/>
      <c r="D24" s="21">
        <f t="shared" si="0"/>
        <v>0</v>
      </c>
      <c r="E24" s="22">
        <v>0</v>
      </c>
      <c r="F24" s="23"/>
      <c r="G24" s="24"/>
      <c r="H24" s="24"/>
      <c r="I24" s="24"/>
      <c r="J24" s="24"/>
      <c r="K24" s="24"/>
      <c r="L24" s="24"/>
      <c r="M24" s="24"/>
      <c r="N24" s="24"/>
    </row>
    <row r="25" spans="1:14" ht="14.25">
      <c r="A25" s="11" t="s">
        <v>28</v>
      </c>
      <c r="B25" s="12">
        <v>27</v>
      </c>
      <c r="C25" s="12" t="s">
        <v>9</v>
      </c>
      <c r="D25" s="21">
        <f t="shared" si="0"/>
        <v>0</v>
      </c>
      <c r="E25" s="22">
        <v>0</v>
      </c>
      <c r="F25" s="23">
        <f aca="true" t="shared" si="3" ref="F25:F53">SUM(D25-E25)</f>
        <v>0</v>
      </c>
      <c r="G25" s="24"/>
      <c r="H25" s="24"/>
      <c r="I25" s="24"/>
      <c r="J25" s="24"/>
      <c r="K25" s="24"/>
      <c r="L25" s="24"/>
      <c r="M25" s="24"/>
      <c r="N25" s="24"/>
    </row>
    <row r="26" spans="1:14" ht="14.25">
      <c r="A26" s="11" t="s">
        <v>29</v>
      </c>
      <c r="B26" s="12">
        <v>28</v>
      </c>
      <c r="C26" s="12" t="s">
        <v>27</v>
      </c>
      <c r="D26" s="21">
        <f t="shared" si="0"/>
        <v>0</v>
      </c>
      <c r="E26" s="22">
        <v>0</v>
      </c>
      <c r="F26" s="23">
        <f t="shared" si="3"/>
        <v>0</v>
      </c>
      <c r="G26" s="24"/>
      <c r="H26" s="24"/>
      <c r="I26" s="24"/>
      <c r="J26" s="24"/>
      <c r="K26" s="24"/>
      <c r="L26" s="24"/>
      <c r="M26" s="24"/>
      <c r="N26" s="24"/>
    </row>
    <row r="27" spans="1:14" ht="14.25">
      <c r="A27" s="11" t="s">
        <v>30</v>
      </c>
      <c r="B27" s="12">
        <v>29</v>
      </c>
      <c r="C27" s="12" t="s">
        <v>9</v>
      </c>
      <c r="D27" s="21">
        <f t="shared" si="0"/>
        <v>5</v>
      </c>
      <c r="E27" s="22">
        <v>3</v>
      </c>
      <c r="F27" s="23">
        <f t="shared" si="3"/>
        <v>2</v>
      </c>
      <c r="G27" s="24"/>
      <c r="H27" s="24">
        <v>5</v>
      </c>
      <c r="I27" s="24"/>
      <c r="J27" s="24"/>
      <c r="K27" s="24"/>
      <c r="L27" s="24"/>
      <c r="M27" s="24"/>
      <c r="N27" s="24"/>
    </row>
    <row r="28" spans="1:14" ht="14.25">
      <c r="A28" s="11" t="s">
        <v>31</v>
      </c>
      <c r="B28" s="12">
        <v>30</v>
      </c>
      <c r="C28" s="12" t="s">
        <v>27</v>
      </c>
      <c r="D28" s="21">
        <f t="shared" si="0"/>
        <v>2154.5</v>
      </c>
      <c r="E28" s="22">
        <v>1356</v>
      </c>
      <c r="F28" s="23">
        <f t="shared" si="3"/>
        <v>798.5</v>
      </c>
      <c r="G28" s="24"/>
      <c r="H28" s="24">
        <v>2154.5</v>
      </c>
      <c r="I28" s="24"/>
      <c r="J28" s="24"/>
      <c r="K28" s="24"/>
      <c r="L28" s="24"/>
      <c r="M28" s="24"/>
      <c r="N28" s="24"/>
    </row>
    <row r="29" spans="1:14" ht="19.5">
      <c r="A29" s="11" t="s">
        <v>32</v>
      </c>
      <c r="B29" s="12">
        <v>31</v>
      </c>
      <c r="C29" s="12" t="s">
        <v>9</v>
      </c>
      <c r="D29" s="21">
        <f t="shared" si="0"/>
        <v>12</v>
      </c>
      <c r="E29" s="22">
        <v>12</v>
      </c>
      <c r="F29" s="23">
        <f t="shared" si="3"/>
        <v>0</v>
      </c>
      <c r="G29" s="24"/>
      <c r="H29" s="24">
        <v>11</v>
      </c>
      <c r="I29" s="24"/>
      <c r="J29" s="24"/>
      <c r="K29" s="24">
        <v>1</v>
      </c>
      <c r="L29" s="24"/>
      <c r="M29" s="24"/>
      <c r="N29" s="24"/>
    </row>
    <row r="30" spans="1:14" ht="14.25">
      <c r="A30" s="11" t="s">
        <v>33</v>
      </c>
      <c r="B30" s="12">
        <v>32</v>
      </c>
      <c r="C30" s="12" t="s">
        <v>34</v>
      </c>
      <c r="D30" s="21">
        <f t="shared" si="0"/>
        <v>1371.6</v>
      </c>
      <c r="E30" s="22">
        <v>1230.6</v>
      </c>
      <c r="F30" s="23">
        <f t="shared" si="3"/>
        <v>141</v>
      </c>
      <c r="G30" s="24"/>
      <c r="H30" s="24">
        <v>1221.6</v>
      </c>
      <c r="I30" s="24"/>
      <c r="J30" s="24"/>
      <c r="K30" s="24">
        <v>150</v>
      </c>
      <c r="L30" s="24"/>
      <c r="M30" s="24"/>
      <c r="N30" s="24"/>
    </row>
    <row r="31" spans="1:14" ht="19.5">
      <c r="A31" s="11" t="s">
        <v>35</v>
      </c>
      <c r="B31" s="12">
        <v>33</v>
      </c>
      <c r="C31" s="12" t="s">
        <v>9</v>
      </c>
      <c r="D31" s="21">
        <f t="shared" si="0"/>
        <v>29</v>
      </c>
      <c r="E31" s="22">
        <v>28</v>
      </c>
      <c r="F31" s="23">
        <f t="shared" si="3"/>
        <v>1</v>
      </c>
      <c r="G31" s="24"/>
      <c r="H31" s="24">
        <v>28</v>
      </c>
      <c r="I31" s="24"/>
      <c r="J31" s="24"/>
      <c r="K31" s="24">
        <v>1</v>
      </c>
      <c r="L31" s="24"/>
      <c r="M31" s="24"/>
      <c r="N31" s="24"/>
    </row>
    <row r="32" spans="1:14" ht="14.25">
      <c r="A32" s="11" t="s">
        <v>36</v>
      </c>
      <c r="B32" s="12">
        <v>34</v>
      </c>
      <c r="C32" s="12" t="s">
        <v>34</v>
      </c>
      <c r="D32" s="21">
        <f t="shared" si="0"/>
        <v>2121.2</v>
      </c>
      <c r="E32" s="22">
        <v>2041.2</v>
      </c>
      <c r="F32" s="23">
        <f t="shared" si="3"/>
        <v>79.99999999999977</v>
      </c>
      <c r="G32" s="24"/>
      <c r="H32" s="24">
        <v>2041.2</v>
      </c>
      <c r="I32" s="24"/>
      <c r="J32" s="24"/>
      <c r="K32" s="24">
        <v>80</v>
      </c>
      <c r="L32" s="24"/>
      <c r="M32" s="24"/>
      <c r="N32" s="24"/>
    </row>
    <row r="33" spans="1:14" ht="14.25">
      <c r="A33" s="11" t="s">
        <v>37</v>
      </c>
      <c r="B33" s="12">
        <v>35</v>
      </c>
      <c r="C33" s="12" t="s">
        <v>9</v>
      </c>
      <c r="D33" s="21">
        <f t="shared" si="0"/>
        <v>77</v>
      </c>
      <c r="E33" s="22">
        <v>76</v>
      </c>
      <c r="F33" s="23">
        <f t="shared" si="3"/>
        <v>1</v>
      </c>
      <c r="G33" s="24">
        <v>10</v>
      </c>
      <c r="H33" s="24">
        <v>25</v>
      </c>
      <c r="I33" s="24">
        <v>5</v>
      </c>
      <c r="J33" s="24">
        <v>5</v>
      </c>
      <c r="K33" s="24">
        <v>6</v>
      </c>
      <c r="L33" s="24">
        <v>11</v>
      </c>
      <c r="M33" s="24">
        <v>5</v>
      </c>
      <c r="N33" s="24">
        <v>10</v>
      </c>
    </row>
    <row r="34" spans="1:14" ht="14.25">
      <c r="A34" s="11" t="s">
        <v>38</v>
      </c>
      <c r="B34" s="12">
        <v>36</v>
      </c>
      <c r="C34" s="12" t="s">
        <v>34</v>
      </c>
      <c r="D34" s="21">
        <f t="shared" si="0"/>
        <v>5659.599999999999</v>
      </c>
      <c r="E34" s="22">
        <v>5650.6</v>
      </c>
      <c r="F34" s="23">
        <f t="shared" si="3"/>
        <v>8.99999999999909</v>
      </c>
      <c r="G34" s="24">
        <v>337.4</v>
      </c>
      <c r="H34" s="24">
        <v>2639.7</v>
      </c>
      <c r="I34" s="24">
        <v>127.4</v>
      </c>
      <c r="J34" s="24">
        <v>443.4</v>
      </c>
      <c r="K34" s="24">
        <v>306</v>
      </c>
      <c r="L34" s="24">
        <v>835</v>
      </c>
      <c r="M34" s="24">
        <v>517</v>
      </c>
      <c r="N34" s="24">
        <v>453.7</v>
      </c>
    </row>
    <row r="35" spans="1:14" ht="14.25">
      <c r="A35" s="11" t="s">
        <v>39</v>
      </c>
      <c r="B35" s="12">
        <v>37</v>
      </c>
      <c r="C35" s="12" t="s">
        <v>9</v>
      </c>
      <c r="D35" s="21">
        <f t="shared" si="0"/>
        <v>0</v>
      </c>
      <c r="E35" s="22">
        <v>0</v>
      </c>
      <c r="F35" s="23">
        <f t="shared" si="3"/>
        <v>0</v>
      </c>
      <c r="G35" s="24"/>
      <c r="H35" s="24"/>
      <c r="I35" s="24"/>
      <c r="J35" s="24"/>
      <c r="K35" s="24"/>
      <c r="L35" s="24"/>
      <c r="M35" s="24"/>
      <c r="N35" s="24"/>
    </row>
    <row r="36" spans="1:14" ht="14.25">
      <c r="A36" s="11" t="s">
        <v>40</v>
      </c>
      <c r="B36" s="12">
        <v>38</v>
      </c>
      <c r="C36" s="12" t="s">
        <v>34</v>
      </c>
      <c r="D36" s="21">
        <f t="shared" si="0"/>
        <v>0</v>
      </c>
      <c r="E36" s="22">
        <v>0</v>
      </c>
      <c r="F36" s="23">
        <f t="shared" si="3"/>
        <v>0</v>
      </c>
      <c r="G36" s="24"/>
      <c r="H36" s="24"/>
      <c r="I36" s="24"/>
      <c r="J36" s="24"/>
      <c r="K36" s="24"/>
      <c r="L36" s="24"/>
      <c r="M36" s="24"/>
      <c r="N36" s="24"/>
    </row>
    <row r="37" spans="1:14" ht="14.25">
      <c r="A37" s="11" t="s">
        <v>41</v>
      </c>
      <c r="B37" s="12">
        <v>39</v>
      </c>
      <c r="C37" s="12" t="s">
        <v>9</v>
      </c>
      <c r="D37" s="21">
        <f t="shared" si="0"/>
        <v>25</v>
      </c>
      <c r="E37" s="22">
        <v>26</v>
      </c>
      <c r="F37" s="23">
        <f t="shared" si="3"/>
        <v>-1</v>
      </c>
      <c r="G37" s="24"/>
      <c r="H37" s="24">
        <v>25</v>
      </c>
      <c r="I37" s="24"/>
      <c r="J37" s="24"/>
      <c r="K37" s="24"/>
      <c r="L37" s="24"/>
      <c r="M37" s="24"/>
      <c r="N37" s="24"/>
    </row>
    <row r="38" spans="1:14" ht="14.25">
      <c r="A38" s="11" t="s">
        <v>42</v>
      </c>
      <c r="B38" s="12">
        <v>40</v>
      </c>
      <c r="C38" s="12" t="s">
        <v>27</v>
      </c>
      <c r="D38" s="21">
        <f t="shared" si="0"/>
        <v>2131.1</v>
      </c>
      <c r="E38" s="22">
        <v>2209.1</v>
      </c>
      <c r="F38" s="23">
        <f t="shared" si="3"/>
        <v>-78</v>
      </c>
      <c r="G38" s="24"/>
      <c r="H38" s="24">
        <v>2131.1</v>
      </c>
      <c r="I38" s="24"/>
      <c r="J38" s="24"/>
      <c r="K38" s="24"/>
      <c r="L38" s="24"/>
      <c r="M38" s="24"/>
      <c r="N38" s="24"/>
    </row>
    <row r="39" spans="1:15" ht="14.25">
      <c r="A39" s="11" t="s">
        <v>43</v>
      </c>
      <c r="B39" s="12">
        <v>41</v>
      </c>
      <c r="C39" s="12" t="s">
        <v>9</v>
      </c>
      <c r="D39" s="21">
        <f t="shared" si="0"/>
        <v>2</v>
      </c>
      <c r="E39" s="22">
        <v>2</v>
      </c>
      <c r="F39" s="23">
        <f t="shared" si="3"/>
        <v>0</v>
      </c>
      <c r="G39" s="24"/>
      <c r="H39" s="24"/>
      <c r="I39" s="24">
        <v>2</v>
      </c>
      <c r="J39" s="24"/>
      <c r="K39" s="24"/>
      <c r="L39" s="24"/>
      <c r="M39" s="24"/>
      <c r="N39" s="24"/>
      <c r="O39" s="7"/>
    </row>
    <row r="40" spans="1:14" ht="14.25">
      <c r="A40" s="11" t="s">
        <v>44</v>
      </c>
      <c r="B40" s="12">
        <v>42</v>
      </c>
      <c r="C40" s="12" t="s">
        <v>34</v>
      </c>
      <c r="D40" s="21">
        <f t="shared" si="0"/>
        <v>50</v>
      </c>
      <c r="E40" s="22">
        <v>50</v>
      </c>
      <c r="F40" s="23">
        <f t="shared" si="3"/>
        <v>0</v>
      </c>
      <c r="G40" s="24"/>
      <c r="H40" s="24"/>
      <c r="I40" s="24">
        <v>50</v>
      </c>
      <c r="J40" s="24"/>
      <c r="K40" s="24"/>
      <c r="L40" s="24"/>
      <c r="M40" s="24"/>
      <c r="N40" s="24"/>
    </row>
    <row r="41" spans="1:14" ht="14.25">
      <c r="A41" s="11" t="s">
        <v>45</v>
      </c>
      <c r="B41" s="12">
        <v>43</v>
      </c>
      <c r="C41" s="12" t="s">
        <v>9</v>
      </c>
      <c r="D41" s="21">
        <f t="shared" si="0"/>
        <v>3</v>
      </c>
      <c r="E41" s="22">
        <v>2</v>
      </c>
      <c r="F41" s="23">
        <f t="shared" si="3"/>
        <v>1</v>
      </c>
      <c r="G41" s="24">
        <v>1</v>
      </c>
      <c r="H41" s="24">
        <v>2</v>
      </c>
      <c r="I41" s="24"/>
      <c r="J41" s="24"/>
      <c r="K41" s="24"/>
      <c r="L41" s="24"/>
      <c r="M41" s="24"/>
      <c r="N41" s="24"/>
    </row>
    <row r="42" spans="1:14" ht="14.25">
      <c r="A42" s="11" t="s">
        <v>46</v>
      </c>
      <c r="B42" s="12">
        <v>44</v>
      </c>
      <c r="C42" s="12" t="s">
        <v>9</v>
      </c>
      <c r="D42" s="21">
        <f t="shared" si="0"/>
        <v>9</v>
      </c>
      <c r="E42" s="22">
        <v>9</v>
      </c>
      <c r="F42" s="23">
        <f t="shared" si="3"/>
        <v>0</v>
      </c>
      <c r="G42" s="24"/>
      <c r="H42" s="24">
        <v>7</v>
      </c>
      <c r="I42" s="24"/>
      <c r="J42" s="24"/>
      <c r="K42" s="24"/>
      <c r="L42" s="24">
        <v>1</v>
      </c>
      <c r="M42" s="24"/>
      <c r="N42" s="24">
        <v>1</v>
      </c>
    </row>
    <row r="43" spans="1:14" ht="14.25">
      <c r="A43" s="11" t="s">
        <v>47</v>
      </c>
      <c r="B43" s="12">
        <v>45</v>
      </c>
      <c r="C43" s="12" t="s">
        <v>34</v>
      </c>
      <c r="D43" s="21">
        <f t="shared" si="0"/>
        <v>426.3</v>
      </c>
      <c r="E43" s="22">
        <v>406.3</v>
      </c>
      <c r="F43" s="23">
        <f t="shared" si="3"/>
        <v>20</v>
      </c>
      <c r="G43" s="24"/>
      <c r="H43" s="24">
        <v>400</v>
      </c>
      <c r="I43" s="24"/>
      <c r="J43" s="24"/>
      <c r="K43" s="24"/>
      <c r="L43" s="24">
        <v>12</v>
      </c>
      <c r="M43" s="24"/>
      <c r="N43" s="24">
        <v>14.3</v>
      </c>
    </row>
    <row r="44" spans="1:14" ht="14.25">
      <c r="A44" s="11" t="s">
        <v>48</v>
      </c>
      <c r="B44" s="12">
        <v>46</v>
      </c>
      <c r="C44" s="12" t="s">
        <v>9</v>
      </c>
      <c r="D44" s="21">
        <f t="shared" si="0"/>
        <v>0</v>
      </c>
      <c r="E44" s="22">
        <v>0</v>
      </c>
      <c r="F44" s="23">
        <f t="shared" si="3"/>
        <v>0</v>
      </c>
      <c r="G44" s="24"/>
      <c r="H44" s="24"/>
      <c r="I44" s="24"/>
      <c r="J44" s="24"/>
      <c r="K44" s="24"/>
      <c r="L44" s="24"/>
      <c r="M44" s="24"/>
      <c r="N44" s="24"/>
    </row>
    <row r="45" spans="1:14" ht="19.5">
      <c r="A45" s="11" t="s">
        <v>49</v>
      </c>
      <c r="B45" s="12">
        <v>47</v>
      </c>
      <c r="C45" s="12" t="s">
        <v>9</v>
      </c>
      <c r="D45" s="21">
        <f t="shared" si="0"/>
        <v>5</v>
      </c>
      <c r="E45" s="22">
        <v>6</v>
      </c>
      <c r="F45" s="23">
        <f t="shared" si="3"/>
        <v>-1</v>
      </c>
      <c r="G45" s="24"/>
      <c r="H45" s="24">
        <v>4</v>
      </c>
      <c r="I45" s="24"/>
      <c r="J45" s="24"/>
      <c r="K45" s="24"/>
      <c r="L45" s="24"/>
      <c r="M45" s="24">
        <v>1</v>
      </c>
      <c r="N45" s="24"/>
    </row>
    <row r="46" spans="1:14" ht="14.25">
      <c r="A46" s="11" t="s">
        <v>50</v>
      </c>
      <c r="B46" s="12">
        <v>48</v>
      </c>
      <c r="C46" s="12" t="s">
        <v>51</v>
      </c>
      <c r="D46" s="21">
        <f t="shared" si="0"/>
        <v>205</v>
      </c>
      <c r="E46" s="22">
        <v>213</v>
      </c>
      <c r="F46" s="23">
        <f t="shared" si="3"/>
        <v>-8</v>
      </c>
      <c r="G46" s="24"/>
      <c r="H46" s="24">
        <v>185</v>
      </c>
      <c r="I46" s="24"/>
      <c r="J46" s="24"/>
      <c r="K46" s="24"/>
      <c r="L46" s="24"/>
      <c r="M46" s="24">
        <v>20</v>
      </c>
      <c r="N46" s="24"/>
    </row>
    <row r="47" spans="1:14" ht="19.5">
      <c r="A47" s="11" t="s">
        <v>52</v>
      </c>
      <c r="B47" s="12">
        <v>49</v>
      </c>
      <c r="C47" s="12" t="s">
        <v>34</v>
      </c>
      <c r="D47" s="21">
        <f t="shared" si="0"/>
        <v>487</v>
      </c>
      <c r="E47" s="22">
        <v>494.4</v>
      </c>
      <c r="F47" s="23">
        <f t="shared" si="3"/>
        <v>-7.399999999999977</v>
      </c>
      <c r="G47" s="24"/>
      <c r="H47" s="24">
        <v>441</v>
      </c>
      <c r="I47" s="24"/>
      <c r="J47" s="24"/>
      <c r="K47" s="24"/>
      <c r="L47" s="24"/>
      <c r="M47" s="24">
        <v>46</v>
      </c>
      <c r="N47" s="24"/>
    </row>
    <row r="48" spans="1:15" ht="30">
      <c r="A48" s="11" t="s">
        <v>53</v>
      </c>
      <c r="B48" s="12">
        <v>50</v>
      </c>
      <c r="C48" s="12" t="s">
        <v>9</v>
      </c>
      <c r="D48" s="21">
        <f t="shared" si="0"/>
        <v>23</v>
      </c>
      <c r="E48" s="22">
        <v>28</v>
      </c>
      <c r="F48" s="23">
        <f t="shared" si="3"/>
        <v>-5</v>
      </c>
      <c r="G48" s="24">
        <v>4</v>
      </c>
      <c r="H48" s="24">
        <v>4</v>
      </c>
      <c r="I48" s="24">
        <v>2</v>
      </c>
      <c r="J48" s="24">
        <v>1</v>
      </c>
      <c r="K48" s="24">
        <v>2</v>
      </c>
      <c r="L48" s="24">
        <v>5</v>
      </c>
      <c r="M48" s="24">
        <v>2</v>
      </c>
      <c r="N48" s="24">
        <v>3</v>
      </c>
      <c r="O48" s="7"/>
    </row>
    <row r="49" spans="1:14" ht="14.25">
      <c r="A49" s="11" t="s">
        <v>54</v>
      </c>
      <c r="B49" s="12">
        <v>51</v>
      </c>
      <c r="C49" s="12" t="s">
        <v>51</v>
      </c>
      <c r="D49" s="21">
        <f t="shared" si="0"/>
        <v>2046</v>
      </c>
      <c r="E49" s="22">
        <v>2316</v>
      </c>
      <c r="F49" s="23">
        <f t="shared" si="3"/>
        <v>-270</v>
      </c>
      <c r="G49" s="24">
        <v>135</v>
      </c>
      <c r="H49" s="24">
        <v>1189</v>
      </c>
      <c r="I49" s="24">
        <v>92</v>
      </c>
      <c r="J49" s="24">
        <v>45</v>
      </c>
      <c r="K49" s="24">
        <v>200</v>
      </c>
      <c r="L49" s="24">
        <v>145</v>
      </c>
      <c r="M49" s="24">
        <v>100</v>
      </c>
      <c r="N49" s="24">
        <v>140</v>
      </c>
    </row>
    <row r="50" spans="1:14" ht="19.5">
      <c r="A50" s="11" t="s">
        <v>55</v>
      </c>
      <c r="B50" s="12">
        <v>52</v>
      </c>
      <c r="C50" s="12" t="s">
        <v>34</v>
      </c>
      <c r="D50" s="21">
        <f t="shared" si="0"/>
        <v>1823.1999999999998</v>
      </c>
      <c r="E50" s="22">
        <v>2256.2</v>
      </c>
      <c r="F50" s="23">
        <f t="shared" si="3"/>
        <v>-433</v>
      </c>
      <c r="G50" s="24">
        <v>185.7</v>
      </c>
      <c r="H50" s="24">
        <v>393.9</v>
      </c>
      <c r="I50" s="24">
        <v>133</v>
      </c>
      <c r="J50" s="24">
        <v>122</v>
      </c>
      <c r="K50" s="24">
        <v>300</v>
      </c>
      <c r="L50" s="24">
        <v>183.1</v>
      </c>
      <c r="M50" s="24">
        <v>230</v>
      </c>
      <c r="N50" s="24">
        <v>275.5</v>
      </c>
    </row>
    <row r="51" spans="1:15" ht="14.25">
      <c r="A51" s="11" t="s">
        <v>56</v>
      </c>
      <c r="B51" s="12">
        <v>53</v>
      </c>
      <c r="C51" s="12" t="s">
        <v>9</v>
      </c>
      <c r="D51" s="21">
        <f t="shared" si="0"/>
        <v>8</v>
      </c>
      <c r="E51" s="22">
        <v>7</v>
      </c>
      <c r="F51" s="23">
        <f t="shared" si="3"/>
        <v>1</v>
      </c>
      <c r="G51" s="24"/>
      <c r="H51" s="24">
        <v>6</v>
      </c>
      <c r="I51" s="24"/>
      <c r="J51" s="24"/>
      <c r="K51" s="24"/>
      <c r="L51" s="24"/>
      <c r="M51" s="24">
        <v>1</v>
      </c>
      <c r="N51" s="24">
        <v>1</v>
      </c>
      <c r="O51" s="7"/>
    </row>
    <row r="52" spans="1:14" ht="14.25">
      <c r="A52" s="11" t="s">
        <v>57</v>
      </c>
      <c r="B52" s="12">
        <v>54</v>
      </c>
      <c r="C52" s="12" t="s">
        <v>51</v>
      </c>
      <c r="D52" s="21">
        <f t="shared" si="0"/>
        <v>228</v>
      </c>
      <c r="E52" s="22">
        <v>105</v>
      </c>
      <c r="F52" s="23">
        <f t="shared" si="3"/>
        <v>123</v>
      </c>
      <c r="G52" s="24"/>
      <c r="H52" s="24">
        <v>201</v>
      </c>
      <c r="I52" s="24"/>
      <c r="J52" s="24"/>
      <c r="K52" s="24"/>
      <c r="L52" s="24"/>
      <c r="M52" s="24">
        <v>15</v>
      </c>
      <c r="N52" s="24">
        <v>12</v>
      </c>
    </row>
    <row r="53" spans="1:14" ht="19.5">
      <c r="A53" s="11" t="s">
        <v>58</v>
      </c>
      <c r="B53" s="12">
        <v>55</v>
      </c>
      <c r="C53" s="12" t="s">
        <v>34</v>
      </c>
      <c r="D53" s="21">
        <f t="shared" si="0"/>
        <v>1006</v>
      </c>
      <c r="E53" s="22">
        <v>701.4</v>
      </c>
      <c r="F53" s="23">
        <f t="shared" si="3"/>
        <v>304.6</v>
      </c>
      <c r="G53" s="24"/>
      <c r="H53" s="24">
        <v>931</v>
      </c>
      <c r="I53" s="24"/>
      <c r="J53" s="24"/>
      <c r="K53" s="24"/>
      <c r="L53" s="24"/>
      <c r="M53" s="24">
        <v>30</v>
      </c>
      <c r="N53" s="24">
        <v>45</v>
      </c>
    </row>
    <row r="54" spans="1:14" ht="14.25">
      <c r="A54" s="14" t="s">
        <v>59</v>
      </c>
      <c r="B54" s="12"/>
      <c r="C54" s="12"/>
      <c r="D54" s="21">
        <f t="shared" si="0"/>
        <v>0</v>
      </c>
      <c r="E54" s="22">
        <v>0</v>
      </c>
      <c r="F54" s="23"/>
      <c r="G54" s="24"/>
      <c r="H54" s="24"/>
      <c r="I54" s="24"/>
      <c r="J54" s="24"/>
      <c r="K54" s="24"/>
      <c r="L54" s="24"/>
      <c r="M54" s="24"/>
      <c r="N54" s="24"/>
    </row>
    <row r="55" spans="1:14" ht="19.5">
      <c r="A55" s="11" t="s">
        <v>60</v>
      </c>
      <c r="B55" s="12">
        <v>56</v>
      </c>
      <c r="C55" s="12" t="s">
        <v>9</v>
      </c>
      <c r="D55" s="21">
        <f t="shared" si="0"/>
        <v>68</v>
      </c>
      <c r="E55" s="22">
        <v>65</v>
      </c>
      <c r="F55" s="23">
        <f aca="true" t="shared" si="4" ref="F55:F68">SUM(D55-E55)</f>
        <v>3</v>
      </c>
      <c r="G55" s="24">
        <v>6</v>
      </c>
      <c r="H55" s="24">
        <v>27</v>
      </c>
      <c r="I55" s="24">
        <v>4</v>
      </c>
      <c r="J55" s="24">
        <v>4</v>
      </c>
      <c r="K55" s="24">
        <v>8</v>
      </c>
      <c r="L55" s="24">
        <v>9</v>
      </c>
      <c r="M55" s="24">
        <v>5</v>
      </c>
      <c r="N55" s="24">
        <v>5</v>
      </c>
    </row>
    <row r="56" spans="1:14" ht="14.25">
      <c r="A56" s="11" t="s">
        <v>61</v>
      </c>
      <c r="B56" s="12">
        <v>57</v>
      </c>
      <c r="C56" s="12" t="s">
        <v>9</v>
      </c>
      <c r="D56" s="21">
        <f aca="true" t="shared" si="5" ref="D56:D103">G56+H56+I56+J56+K56+L56+M56+N56</f>
        <v>66</v>
      </c>
      <c r="E56" s="22">
        <v>63</v>
      </c>
      <c r="F56" s="23">
        <f t="shared" si="4"/>
        <v>3</v>
      </c>
      <c r="G56" s="24">
        <v>6</v>
      </c>
      <c r="H56" s="24">
        <v>26</v>
      </c>
      <c r="I56" s="24">
        <v>4</v>
      </c>
      <c r="J56" s="24">
        <v>4</v>
      </c>
      <c r="K56" s="24">
        <v>7</v>
      </c>
      <c r="L56" s="24">
        <v>9</v>
      </c>
      <c r="M56" s="24">
        <v>5</v>
      </c>
      <c r="N56" s="24">
        <v>5</v>
      </c>
    </row>
    <row r="57" spans="1:14" ht="19.5">
      <c r="A57" s="11" t="s">
        <v>62</v>
      </c>
      <c r="B57" s="12"/>
      <c r="C57" s="12"/>
      <c r="D57" s="21">
        <f t="shared" si="5"/>
        <v>0</v>
      </c>
      <c r="E57" s="22">
        <f>SUM(G57:N57)</f>
        <v>0</v>
      </c>
      <c r="F57" s="23">
        <f t="shared" si="4"/>
        <v>0</v>
      </c>
      <c r="G57" s="24"/>
      <c r="H57" s="24"/>
      <c r="I57" s="24"/>
      <c r="J57" s="24"/>
      <c r="K57" s="24"/>
      <c r="L57" s="24"/>
      <c r="M57" s="24"/>
      <c r="N57" s="24"/>
    </row>
    <row r="58" spans="1:14" ht="14.25">
      <c r="A58" s="11" t="s">
        <v>63</v>
      </c>
      <c r="B58" s="12">
        <v>58</v>
      </c>
      <c r="C58" s="12" t="s">
        <v>9</v>
      </c>
      <c r="D58" s="21">
        <f t="shared" si="5"/>
        <v>1</v>
      </c>
      <c r="E58" s="22">
        <v>1</v>
      </c>
      <c r="F58" s="23">
        <f t="shared" si="4"/>
        <v>0</v>
      </c>
      <c r="G58" s="24"/>
      <c r="H58" s="24">
        <v>1</v>
      </c>
      <c r="I58" s="24"/>
      <c r="J58" s="24"/>
      <c r="K58" s="24"/>
      <c r="L58" s="24"/>
      <c r="M58" s="24"/>
      <c r="N58" s="24"/>
    </row>
    <row r="59" spans="1:14" ht="14.25">
      <c r="A59" s="11" t="s">
        <v>64</v>
      </c>
      <c r="B59" s="12">
        <v>59</v>
      </c>
      <c r="C59" s="12" t="s">
        <v>9</v>
      </c>
      <c r="D59" s="21">
        <f t="shared" si="5"/>
        <v>1</v>
      </c>
      <c r="E59" s="22">
        <v>1</v>
      </c>
      <c r="F59" s="23">
        <f t="shared" si="4"/>
        <v>0</v>
      </c>
      <c r="G59" s="24"/>
      <c r="H59" s="24">
        <v>1</v>
      </c>
      <c r="I59" s="24"/>
      <c r="J59" s="24"/>
      <c r="K59" s="24"/>
      <c r="L59" s="24"/>
      <c r="M59" s="24"/>
      <c r="N59" s="24"/>
    </row>
    <row r="60" spans="1:14" ht="19.5">
      <c r="A60" s="11" t="s">
        <v>65</v>
      </c>
      <c r="B60" s="12">
        <v>60</v>
      </c>
      <c r="C60" s="12" t="s">
        <v>9</v>
      </c>
      <c r="D60" s="21">
        <f t="shared" si="5"/>
        <v>37</v>
      </c>
      <c r="E60" s="22">
        <v>34</v>
      </c>
      <c r="F60" s="23">
        <f t="shared" si="4"/>
        <v>3</v>
      </c>
      <c r="G60" s="24">
        <v>3</v>
      </c>
      <c r="H60" s="24">
        <v>16</v>
      </c>
      <c r="I60" s="24">
        <v>1</v>
      </c>
      <c r="J60" s="24">
        <v>2</v>
      </c>
      <c r="K60" s="24">
        <v>4</v>
      </c>
      <c r="L60" s="24">
        <v>6</v>
      </c>
      <c r="M60" s="24">
        <v>3</v>
      </c>
      <c r="N60" s="24">
        <v>2</v>
      </c>
    </row>
    <row r="61" spans="1:14" ht="14.25">
      <c r="A61" s="11" t="s">
        <v>66</v>
      </c>
      <c r="B61" s="12">
        <v>61</v>
      </c>
      <c r="C61" s="12" t="s">
        <v>9</v>
      </c>
      <c r="D61" s="21">
        <f t="shared" si="5"/>
        <v>37</v>
      </c>
      <c r="E61" s="22">
        <v>34</v>
      </c>
      <c r="F61" s="23">
        <f t="shared" si="4"/>
        <v>3</v>
      </c>
      <c r="G61" s="24">
        <v>3</v>
      </c>
      <c r="H61" s="24">
        <v>16</v>
      </c>
      <c r="I61" s="24">
        <v>1</v>
      </c>
      <c r="J61" s="24">
        <v>2</v>
      </c>
      <c r="K61" s="24">
        <v>4</v>
      </c>
      <c r="L61" s="24">
        <v>6</v>
      </c>
      <c r="M61" s="24">
        <v>3</v>
      </c>
      <c r="N61" s="24">
        <v>2</v>
      </c>
    </row>
    <row r="62" spans="1:14" ht="14.25">
      <c r="A62" s="11" t="s">
        <v>67</v>
      </c>
      <c r="B62" s="12">
        <v>62</v>
      </c>
      <c r="C62" s="12" t="s">
        <v>9</v>
      </c>
      <c r="D62" s="21">
        <f t="shared" si="5"/>
        <v>16</v>
      </c>
      <c r="E62" s="22">
        <v>16</v>
      </c>
      <c r="F62" s="23">
        <f t="shared" si="4"/>
        <v>0</v>
      </c>
      <c r="G62" s="24">
        <v>2</v>
      </c>
      <c r="H62" s="24">
        <v>4</v>
      </c>
      <c r="I62" s="24">
        <v>2</v>
      </c>
      <c r="J62" s="24"/>
      <c r="K62" s="24">
        <v>2</v>
      </c>
      <c r="L62" s="24">
        <v>3</v>
      </c>
      <c r="M62" s="24">
        <v>1</v>
      </c>
      <c r="N62" s="24">
        <v>2</v>
      </c>
    </row>
    <row r="63" spans="1:14" ht="14.25">
      <c r="A63" s="11" t="s">
        <v>68</v>
      </c>
      <c r="B63" s="12">
        <v>63</v>
      </c>
      <c r="C63" s="12" t="s">
        <v>9</v>
      </c>
      <c r="D63" s="21">
        <f t="shared" si="5"/>
        <v>14</v>
      </c>
      <c r="E63" s="22">
        <v>14</v>
      </c>
      <c r="F63" s="23">
        <f t="shared" si="4"/>
        <v>0</v>
      </c>
      <c r="G63" s="24">
        <v>2</v>
      </c>
      <c r="H63" s="24">
        <v>3</v>
      </c>
      <c r="I63" s="24">
        <v>2</v>
      </c>
      <c r="J63" s="24"/>
      <c r="K63" s="24">
        <v>1</v>
      </c>
      <c r="L63" s="24">
        <v>3</v>
      </c>
      <c r="M63" s="24">
        <v>1</v>
      </c>
      <c r="N63" s="24">
        <v>2</v>
      </c>
    </row>
    <row r="64" spans="1:14" ht="14.25">
      <c r="A64" s="11" t="s">
        <v>69</v>
      </c>
      <c r="B64" s="12">
        <v>64</v>
      </c>
      <c r="C64" s="12" t="s">
        <v>9</v>
      </c>
      <c r="D64" s="21">
        <f t="shared" si="5"/>
        <v>0</v>
      </c>
      <c r="E64" s="22">
        <v>0</v>
      </c>
      <c r="F64" s="23">
        <f t="shared" si="4"/>
        <v>0</v>
      </c>
      <c r="G64" s="24"/>
      <c r="H64" s="24"/>
      <c r="I64" s="24"/>
      <c r="J64" s="24"/>
      <c r="K64" s="24"/>
      <c r="L64" s="24"/>
      <c r="M64" s="24"/>
      <c r="N64" s="24"/>
    </row>
    <row r="65" spans="1:14" ht="14.25">
      <c r="A65" s="11" t="s">
        <v>70</v>
      </c>
      <c r="B65" s="12">
        <v>65</v>
      </c>
      <c r="C65" s="12" t="s">
        <v>9</v>
      </c>
      <c r="D65" s="21">
        <f t="shared" si="5"/>
        <v>0</v>
      </c>
      <c r="E65" s="22">
        <v>0</v>
      </c>
      <c r="F65" s="23">
        <f t="shared" si="4"/>
        <v>0</v>
      </c>
      <c r="G65" s="24"/>
      <c r="H65" s="24"/>
      <c r="I65" s="24"/>
      <c r="J65" s="24"/>
      <c r="K65" s="24"/>
      <c r="L65" s="24"/>
      <c r="M65" s="24"/>
      <c r="N65" s="24"/>
    </row>
    <row r="66" spans="1:14" ht="19.5">
      <c r="A66" s="11" t="s">
        <v>71</v>
      </c>
      <c r="B66" s="12">
        <v>66</v>
      </c>
      <c r="C66" s="12" t="s">
        <v>9</v>
      </c>
      <c r="D66" s="21">
        <f t="shared" si="5"/>
        <v>1</v>
      </c>
      <c r="E66" s="22">
        <v>1</v>
      </c>
      <c r="F66" s="23">
        <f t="shared" si="4"/>
        <v>0</v>
      </c>
      <c r="G66" s="24"/>
      <c r="H66" s="24">
        <v>1</v>
      </c>
      <c r="I66" s="24"/>
      <c r="J66" s="24"/>
      <c r="K66" s="24"/>
      <c r="L66" s="24"/>
      <c r="M66" s="24"/>
      <c r="N66" s="24"/>
    </row>
    <row r="67" spans="1:14" ht="14.25">
      <c r="A67" s="11" t="s">
        <v>72</v>
      </c>
      <c r="B67" s="12">
        <v>67</v>
      </c>
      <c r="C67" s="12" t="s">
        <v>9</v>
      </c>
      <c r="D67" s="21">
        <v>1</v>
      </c>
      <c r="E67" s="22">
        <v>0</v>
      </c>
      <c r="F67" s="23">
        <f t="shared" si="4"/>
        <v>1</v>
      </c>
      <c r="G67" s="24"/>
      <c r="H67" s="24">
        <v>1</v>
      </c>
      <c r="I67" s="24"/>
      <c r="J67" s="24"/>
      <c r="K67" s="24"/>
      <c r="L67" s="24"/>
      <c r="M67" s="24"/>
      <c r="N67" s="24"/>
    </row>
    <row r="68" spans="1:14" ht="19.5">
      <c r="A68" s="11" t="s">
        <v>73</v>
      </c>
      <c r="B68" s="12">
        <v>68</v>
      </c>
      <c r="C68" s="12" t="s">
        <v>74</v>
      </c>
      <c r="D68" s="21">
        <f t="shared" si="5"/>
        <v>321</v>
      </c>
      <c r="E68" s="22">
        <v>301</v>
      </c>
      <c r="F68" s="23">
        <f t="shared" si="4"/>
        <v>20</v>
      </c>
      <c r="G68" s="24"/>
      <c r="H68" s="24">
        <v>321</v>
      </c>
      <c r="I68" s="24"/>
      <c r="J68" s="24"/>
      <c r="K68" s="24"/>
      <c r="L68" s="24"/>
      <c r="M68" s="24"/>
      <c r="N68" s="24"/>
    </row>
    <row r="69" spans="1:14" ht="14.25">
      <c r="A69" s="14" t="s">
        <v>75</v>
      </c>
      <c r="B69" s="12"/>
      <c r="C69" s="12"/>
      <c r="D69" s="21">
        <f t="shared" si="5"/>
        <v>0</v>
      </c>
      <c r="E69" s="22">
        <v>0</v>
      </c>
      <c r="F69" s="23"/>
      <c r="G69" s="24"/>
      <c r="H69" s="24"/>
      <c r="I69" s="24"/>
      <c r="J69" s="24"/>
      <c r="K69" s="24"/>
      <c r="L69" s="24"/>
      <c r="M69" s="24"/>
      <c r="N69" s="24"/>
    </row>
    <row r="70" spans="1:14" ht="19.5">
      <c r="A70" s="11" t="s">
        <v>76</v>
      </c>
      <c r="B70" s="12">
        <v>69</v>
      </c>
      <c r="C70" s="12" t="s">
        <v>77</v>
      </c>
      <c r="D70" s="21">
        <f t="shared" si="5"/>
        <v>346.7</v>
      </c>
      <c r="E70" s="22">
        <v>343.3</v>
      </c>
      <c r="F70" s="25">
        <f aca="true" t="shared" si="6" ref="F70:F91">SUM(D70-E70)</f>
        <v>3.3999999999999773</v>
      </c>
      <c r="G70" s="24">
        <v>49.5</v>
      </c>
      <c r="H70" s="24">
        <v>87.8</v>
      </c>
      <c r="I70" s="24">
        <v>42.2</v>
      </c>
      <c r="J70" s="24">
        <v>29.1</v>
      </c>
      <c r="K70" s="24">
        <v>20.5</v>
      </c>
      <c r="L70" s="24">
        <v>39.7</v>
      </c>
      <c r="M70" s="24">
        <v>31.4</v>
      </c>
      <c r="N70" s="24">
        <v>46.5</v>
      </c>
    </row>
    <row r="71" spans="1:14" ht="30">
      <c r="A71" s="11" t="s">
        <v>78</v>
      </c>
      <c r="B71" s="12">
        <v>70</v>
      </c>
      <c r="C71" s="12" t="s">
        <v>77</v>
      </c>
      <c r="D71" s="21">
        <f t="shared" si="5"/>
        <v>241.29999999999998</v>
      </c>
      <c r="E71" s="22">
        <v>241.3</v>
      </c>
      <c r="F71" s="25">
        <f t="shared" si="6"/>
        <v>-2.842170943040401E-14</v>
      </c>
      <c r="G71" s="24">
        <v>23</v>
      </c>
      <c r="H71" s="24">
        <v>80.5</v>
      </c>
      <c r="I71" s="24">
        <v>23.7</v>
      </c>
      <c r="J71" s="24">
        <v>16</v>
      </c>
      <c r="K71" s="24">
        <v>18.5</v>
      </c>
      <c r="L71" s="24">
        <v>30.6</v>
      </c>
      <c r="M71" s="24">
        <v>18.9</v>
      </c>
      <c r="N71" s="24">
        <v>30.1</v>
      </c>
    </row>
    <row r="72" spans="1:14" ht="14.25">
      <c r="A72" s="11" t="s">
        <v>79</v>
      </c>
      <c r="B72" s="12">
        <v>71</v>
      </c>
      <c r="C72" s="12" t="s">
        <v>80</v>
      </c>
      <c r="D72" s="21">
        <f t="shared" si="5"/>
        <v>490.80000000000007</v>
      </c>
      <c r="E72" s="22">
        <v>483.3</v>
      </c>
      <c r="F72" s="25">
        <f t="shared" si="6"/>
        <v>7.500000000000057</v>
      </c>
      <c r="G72" s="24">
        <v>49.3</v>
      </c>
      <c r="H72" s="24">
        <v>221.2</v>
      </c>
      <c r="I72" s="24">
        <v>33.6</v>
      </c>
      <c r="J72" s="24">
        <v>22.3</v>
      </c>
      <c r="K72" s="24">
        <v>30.6</v>
      </c>
      <c r="L72" s="24">
        <v>51.8</v>
      </c>
      <c r="M72" s="24">
        <v>33.2</v>
      </c>
      <c r="N72" s="24">
        <v>48.8</v>
      </c>
    </row>
    <row r="73" spans="1:14" ht="19.5">
      <c r="A73" s="11" t="s">
        <v>81</v>
      </c>
      <c r="B73" s="12">
        <v>72</v>
      </c>
      <c r="C73" s="12" t="s">
        <v>82</v>
      </c>
      <c r="D73" s="21">
        <f t="shared" si="5"/>
        <v>29.1</v>
      </c>
      <c r="E73" s="22">
        <v>29.1</v>
      </c>
      <c r="F73" s="23">
        <f t="shared" si="6"/>
        <v>0</v>
      </c>
      <c r="G73" s="24">
        <v>2.5</v>
      </c>
      <c r="H73" s="24">
        <v>14</v>
      </c>
      <c r="I73" s="24">
        <v>5.2</v>
      </c>
      <c r="J73" s="24">
        <v>1.3</v>
      </c>
      <c r="K73" s="24">
        <v>1.6</v>
      </c>
      <c r="L73" s="24">
        <v>0.5</v>
      </c>
      <c r="M73" s="24">
        <v>2.5</v>
      </c>
      <c r="N73" s="24">
        <v>1.5</v>
      </c>
    </row>
    <row r="74" spans="1:14" ht="19.5">
      <c r="A74" s="11" t="s">
        <v>83</v>
      </c>
      <c r="B74" s="12">
        <v>73</v>
      </c>
      <c r="C74" s="12" t="s">
        <v>84</v>
      </c>
      <c r="D74" s="21">
        <f t="shared" si="5"/>
        <v>11.099999999999998</v>
      </c>
      <c r="E74" s="22">
        <v>11.1</v>
      </c>
      <c r="F74" s="25">
        <f t="shared" si="6"/>
        <v>-1.7763568394002505E-15</v>
      </c>
      <c r="G74" s="24">
        <v>0.9</v>
      </c>
      <c r="H74" s="24">
        <v>6.3</v>
      </c>
      <c r="I74" s="24">
        <v>1</v>
      </c>
      <c r="J74" s="24">
        <v>0.5</v>
      </c>
      <c r="K74" s="24">
        <v>0.6</v>
      </c>
      <c r="L74" s="24">
        <v>0.2</v>
      </c>
      <c r="M74" s="24">
        <v>1</v>
      </c>
      <c r="N74" s="24">
        <v>0.6</v>
      </c>
    </row>
    <row r="75" spans="1:14" ht="19.5">
      <c r="A75" s="11" t="s">
        <v>85</v>
      </c>
      <c r="B75" s="12">
        <v>74</v>
      </c>
      <c r="C75" s="12" t="s">
        <v>86</v>
      </c>
      <c r="D75" s="21">
        <f t="shared" si="5"/>
        <v>0</v>
      </c>
      <c r="E75" s="22">
        <v>0</v>
      </c>
      <c r="F75" s="23">
        <f t="shared" si="6"/>
        <v>0</v>
      </c>
      <c r="G75" s="24"/>
      <c r="H75" s="24"/>
      <c r="I75" s="24"/>
      <c r="J75" s="24"/>
      <c r="K75" s="24"/>
      <c r="L75" s="24"/>
      <c r="M75" s="24"/>
      <c r="N75" s="24"/>
    </row>
    <row r="76" spans="1:14" ht="19.5">
      <c r="A76" s="11" t="s">
        <v>87</v>
      </c>
      <c r="B76" s="12">
        <v>75</v>
      </c>
      <c r="C76" s="12" t="s">
        <v>84</v>
      </c>
      <c r="D76" s="21">
        <f t="shared" si="5"/>
        <v>0</v>
      </c>
      <c r="E76" s="22">
        <v>0</v>
      </c>
      <c r="F76" s="23">
        <f t="shared" si="6"/>
        <v>0</v>
      </c>
      <c r="G76" s="24"/>
      <c r="H76" s="24"/>
      <c r="I76" s="24"/>
      <c r="J76" s="24"/>
      <c r="K76" s="24"/>
      <c r="L76" s="24"/>
      <c r="M76" s="24"/>
      <c r="N76" s="24"/>
    </row>
    <row r="77" spans="1:14" ht="19.5">
      <c r="A77" s="11" t="s">
        <v>88</v>
      </c>
      <c r="B77" s="12">
        <v>76</v>
      </c>
      <c r="C77" s="12" t="s">
        <v>89</v>
      </c>
      <c r="D77" s="21">
        <f t="shared" si="5"/>
        <v>125125</v>
      </c>
      <c r="E77" s="22">
        <v>125115</v>
      </c>
      <c r="F77" s="23">
        <f t="shared" si="6"/>
        <v>10</v>
      </c>
      <c r="G77" s="24"/>
      <c r="H77" s="24">
        <v>95930</v>
      </c>
      <c r="I77" s="24"/>
      <c r="J77" s="24">
        <v>29195</v>
      </c>
      <c r="K77" s="24"/>
      <c r="L77" s="24"/>
      <c r="M77" s="24"/>
      <c r="N77" s="24"/>
    </row>
    <row r="78" spans="1:14" ht="19.5">
      <c r="A78" s="11" t="s">
        <v>90</v>
      </c>
      <c r="B78" s="12">
        <v>77</v>
      </c>
      <c r="C78" s="12" t="s">
        <v>9</v>
      </c>
      <c r="D78" s="21">
        <f t="shared" si="5"/>
        <v>33</v>
      </c>
      <c r="E78" s="22">
        <v>33</v>
      </c>
      <c r="F78" s="23">
        <f t="shared" si="6"/>
        <v>0</v>
      </c>
      <c r="G78" s="24">
        <v>7</v>
      </c>
      <c r="H78" s="24">
        <v>2</v>
      </c>
      <c r="I78" s="24">
        <v>5</v>
      </c>
      <c r="J78" s="24"/>
      <c r="K78" s="24">
        <v>6</v>
      </c>
      <c r="L78" s="24">
        <v>7</v>
      </c>
      <c r="M78" s="24">
        <v>2</v>
      </c>
      <c r="N78" s="24">
        <v>4</v>
      </c>
    </row>
    <row r="79" spans="1:15" ht="14.25">
      <c r="A79" s="11" t="s">
        <v>91</v>
      </c>
      <c r="B79" s="12">
        <v>78</v>
      </c>
      <c r="C79" s="12" t="s">
        <v>9</v>
      </c>
      <c r="D79" s="21">
        <f t="shared" si="5"/>
        <v>34</v>
      </c>
      <c r="E79" s="22">
        <v>36</v>
      </c>
      <c r="F79" s="23">
        <f t="shared" si="6"/>
        <v>-2</v>
      </c>
      <c r="G79" s="24">
        <v>4</v>
      </c>
      <c r="H79" s="24">
        <v>11</v>
      </c>
      <c r="I79" s="24">
        <v>2</v>
      </c>
      <c r="J79" s="24"/>
      <c r="K79" s="24">
        <v>2</v>
      </c>
      <c r="L79" s="24">
        <v>7</v>
      </c>
      <c r="M79" s="24">
        <v>2</v>
      </c>
      <c r="N79" s="24">
        <v>6</v>
      </c>
      <c r="O79" s="7"/>
    </row>
    <row r="80" spans="1:14" ht="14.25">
      <c r="A80" s="11" t="s">
        <v>92</v>
      </c>
      <c r="B80" s="12">
        <v>79</v>
      </c>
      <c r="C80" s="12" t="s">
        <v>9</v>
      </c>
      <c r="D80" s="21">
        <f t="shared" si="5"/>
        <v>32</v>
      </c>
      <c r="E80" s="22">
        <v>34</v>
      </c>
      <c r="F80" s="23">
        <f t="shared" si="6"/>
        <v>-2</v>
      </c>
      <c r="G80" s="24">
        <v>4</v>
      </c>
      <c r="H80" s="24">
        <v>10</v>
      </c>
      <c r="I80" s="24">
        <v>2</v>
      </c>
      <c r="J80" s="24"/>
      <c r="K80" s="24">
        <v>1</v>
      </c>
      <c r="L80" s="24">
        <v>7</v>
      </c>
      <c r="M80" s="24">
        <v>2</v>
      </c>
      <c r="N80" s="24">
        <v>6</v>
      </c>
    </row>
    <row r="81" spans="1:14" ht="30">
      <c r="A81" s="11" t="s">
        <v>93</v>
      </c>
      <c r="B81" s="12">
        <v>80</v>
      </c>
      <c r="C81" s="12" t="s">
        <v>89</v>
      </c>
      <c r="D81" s="21">
        <f t="shared" si="5"/>
        <v>16296</v>
      </c>
      <c r="E81" s="22">
        <v>17140</v>
      </c>
      <c r="F81" s="23">
        <f t="shared" si="6"/>
        <v>-844</v>
      </c>
      <c r="G81" s="24">
        <v>2789</v>
      </c>
      <c r="H81" s="24">
        <v>10760</v>
      </c>
      <c r="I81" s="24">
        <v>80</v>
      </c>
      <c r="J81" s="24"/>
      <c r="K81" s="24">
        <v>1252</v>
      </c>
      <c r="L81" s="24">
        <v>684</v>
      </c>
      <c r="M81" s="24">
        <v>574</v>
      </c>
      <c r="N81" s="24">
        <v>157</v>
      </c>
    </row>
    <row r="82" spans="1:14" ht="19.5">
      <c r="A82" s="11" t="s">
        <v>94</v>
      </c>
      <c r="B82" s="12">
        <v>81</v>
      </c>
      <c r="C82" s="12" t="s">
        <v>89</v>
      </c>
      <c r="D82" s="21">
        <f t="shared" si="5"/>
        <v>7080</v>
      </c>
      <c r="E82" s="22">
        <v>8270</v>
      </c>
      <c r="F82" s="23">
        <f t="shared" si="6"/>
        <v>-1190</v>
      </c>
      <c r="G82" s="24"/>
      <c r="H82" s="24">
        <v>7080</v>
      </c>
      <c r="I82" s="24"/>
      <c r="J82" s="24"/>
      <c r="K82" s="24"/>
      <c r="L82" s="24"/>
      <c r="M82" s="24"/>
      <c r="N82" s="24"/>
    </row>
    <row r="83" spans="1:14" ht="39.75">
      <c r="A83" s="11" t="s">
        <v>95</v>
      </c>
      <c r="B83" s="12">
        <v>82</v>
      </c>
      <c r="C83" s="12" t="s">
        <v>89</v>
      </c>
      <c r="D83" s="21">
        <f t="shared" si="5"/>
        <v>190</v>
      </c>
      <c r="E83" s="22">
        <v>0</v>
      </c>
      <c r="F83" s="23">
        <f t="shared" si="6"/>
        <v>190</v>
      </c>
      <c r="G83" s="24">
        <v>124</v>
      </c>
      <c r="H83" s="24"/>
      <c r="I83" s="24">
        <v>66</v>
      </c>
      <c r="J83" s="24"/>
      <c r="K83" s="24"/>
      <c r="L83" s="24"/>
      <c r="M83" s="24"/>
      <c r="N83" s="24"/>
    </row>
    <row r="84" spans="1:14" ht="19.5">
      <c r="A84" s="11" t="s">
        <v>96</v>
      </c>
      <c r="B84" s="12">
        <v>83</v>
      </c>
      <c r="C84" s="12" t="s">
        <v>89</v>
      </c>
      <c r="D84" s="21">
        <f t="shared" si="5"/>
        <v>192335</v>
      </c>
      <c r="E84" s="22">
        <v>192335</v>
      </c>
      <c r="F84" s="23">
        <f t="shared" si="6"/>
        <v>0</v>
      </c>
      <c r="G84" s="24">
        <v>31367</v>
      </c>
      <c r="H84" s="24">
        <v>38000</v>
      </c>
      <c r="I84" s="24">
        <v>25477</v>
      </c>
      <c r="J84" s="24">
        <v>12469</v>
      </c>
      <c r="K84" s="24">
        <v>11771</v>
      </c>
      <c r="L84" s="24">
        <v>31195</v>
      </c>
      <c r="M84" s="24">
        <v>23840</v>
      </c>
      <c r="N84" s="24">
        <v>18216</v>
      </c>
    </row>
    <row r="85" spans="1:14" ht="19.5">
      <c r="A85" s="11" t="s">
        <v>97</v>
      </c>
      <c r="B85" s="12">
        <v>84</v>
      </c>
      <c r="C85" s="12" t="s">
        <v>89</v>
      </c>
      <c r="D85" s="21">
        <f t="shared" si="5"/>
        <v>97628</v>
      </c>
      <c r="E85" s="22">
        <v>96838</v>
      </c>
      <c r="F85" s="23">
        <f t="shared" si="6"/>
        <v>790</v>
      </c>
      <c r="G85" s="24">
        <v>24267</v>
      </c>
      <c r="H85" s="24">
        <v>14850</v>
      </c>
      <c r="I85" s="24">
        <v>25325</v>
      </c>
      <c r="J85" s="24">
        <v>1379</v>
      </c>
      <c r="K85" s="24">
        <v>7682</v>
      </c>
      <c r="L85" s="24">
        <v>18638</v>
      </c>
      <c r="M85" s="24"/>
      <c r="N85" s="24">
        <v>5487</v>
      </c>
    </row>
    <row r="86" spans="1:14" ht="39.75">
      <c r="A86" s="11" t="s">
        <v>98</v>
      </c>
      <c r="B86" s="12">
        <v>85</v>
      </c>
      <c r="C86" s="12" t="s">
        <v>89</v>
      </c>
      <c r="D86" s="21">
        <f t="shared" si="5"/>
        <v>0</v>
      </c>
      <c r="E86" s="22">
        <v>10065</v>
      </c>
      <c r="F86" s="23">
        <f t="shared" si="6"/>
        <v>-10065</v>
      </c>
      <c r="G86" s="24"/>
      <c r="H86" s="24"/>
      <c r="I86" s="24"/>
      <c r="J86" s="24"/>
      <c r="K86" s="24"/>
      <c r="L86" s="24"/>
      <c r="M86" s="24"/>
      <c r="N86" s="24"/>
    </row>
    <row r="87" spans="1:14" ht="30">
      <c r="A87" s="11" t="s">
        <v>99</v>
      </c>
      <c r="B87" s="12">
        <v>86</v>
      </c>
      <c r="C87" s="12" t="s">
        <v>9</v>
      </c>
      <c r="D87" s="21">
        <f t="shared" si="5"/>
        <v>5</v>
      </c>
      <c r="E87" s="22">
        <v>5</v>
      </c>
      <c r="F87" s="23">
        <f t="shared" si="6"/>
        <v>0</v>
      </c>
      <c r="G87" s="24">
        <v>1</v>
      </c>
      <c r="H87" s="24">
        <v>1</v>
      </c>
      <c r="I87" s="24"/>
      <c r="J87" s="24"/>
      <c r="K87" s="24">
        <v>1</v>
      </c>
      <c r="L87" s="24">
        <v>1</v>
      </c>
      <c r="M87" s="24">
        <v>1</v>
      </c>
      <c r="N87" s="24"/>
    </row>
    <row r="88" spans="1:14" ht="19.5">
      <c r="A88" s="11" t="s">
        <v>100</v>
      </c>
      <c r="B88" s="12">
        <v>87</v>
      </c>
      <c r="C88" s="12" t="s">
        <v>89</v>
      </c>
      <c r="D88" s="21">
        <f t="shared" si="5"/>
        <v>13800</v>
      </c>
      <c r="E88" s="22">
        <v>13800</v>
      </c>
      <c r="F88" s="23">
        <f t="shared" si="6"/>
        <v>0</v>
      </c>
      <c r="G88" s="24"/>
      <c r="H88" s="24">
        <v>13800</v>
      </c>
      <c r="I88" s="24"/>
      <c r="J88" s="24"/>
      <c r="K88" s="24"/>
      <c r="L88" s="24"/>
      <c r="M88" s="24"/>
      <c r="N88" s="24"/>
    </row>
    <row r="89" spans="1:14" ht="19.5">
      <c r="A89" s="11" t="s">
        <v>101</v>
      </c>
      <c r="B89" s="12">
        <v>88</v>
      </c>
      <c r="C89" s="12" t="s">
        <v>89</v>
      </c>
      <c r="D89" s="21">
        <f t="shared" si="5"/>
        <v>7260</v>
      </c>
      <c r="E89" s="22">
        <v>7260</v>
      </c>
      <c r="F89" s="23">
        <f t="shared" si="6"/>
        <v>0</v>
      </c>
      <c r="G89" s="24"/>
      <c r="H89" s="24">
        <v>7260</v>
      </c>
      <c r="I89" s="24"/>
      <c r="J89" s="24"/>
      <c r="K89" s="24"/>
      <c r="L89" s="24"/>
      <c r="M89" s="24"/>
      <c r="N89" s="24"/>
    </row>
    <row r="90" spans="1:14" ht="39.75">
      <c r="A90" s="11" t="s">
        <v>102</v>
      </c>
      <c r="B90" s="12">
        <v>89</v>
      </c>
      <c r="C90" s="12" t="s">
        <v>89</v>
      </c>
      <c r="D90" s="21">
        <f t="shared" si="5"/>
        <v>0</v>
      </c>
      <c r="E90" s="22"/>
      <c r="F90" s="23">
        <f t="shared" si="6"/>
        <v>0</v>
      </c>
      <c r="G90" s="24"/>
      <c r="H90" s="24"/>
      <c r="I90" s="24"/>
      <c r="J90" s="24"/>
      <c r="K90" s="24"/>
      <c r="L90" s="24"/>
      <c r="M90" s="24"/>
      <c r="N90" s="24"/>
    </row>
    <row r="91" spans="1:14" ht="30">
      <c r="A91" s="11" t="s">
        <v>103</v>
      </c>
      <c r="B91" s="12">
        <v>90</v>
      </c>
      <c r="C91" s="12" t="s">
        <v>9</v>
      </c>
      <c r="D91" s="21">
        <f t="shared" si="5"/>
        <v>33</v>
      </c>
      <c r="E91" s="22">
        <v>33</v>
      </c>
      <c r="F91" s="23">
        <f t="shared" si="6"/>
        <v>0</v>
      </c>
      <c r="G91" s="24">
        <v>7</v>
      </c>
      <c r="H91" s="24">
        <v>2</v>
      </c>
      <c r="I91" s="24">
        <v>5</v>
      </c>
      <c r="J91" s="24"/>
      <c r="K91" s="24">
        <v>6</v>
      </c>
      <c r="L91" s="24">
        <v>7</v>
      </c>
      <c r="M91" s="24">
        <v>2</v>
      </c>
      <c r="N91" s="24">
        <v>4</v>
      </c>
    </row>
    <row r="92" spans="1:14" ht="21">
      <c r="A92" s="14" t="s">
        <v>104</v>
      </c>
      <c r="B92" s="12"/>
      <c r="C92" s="12"/>
      <c r="D92" s="21">
        <f t="shared" si="5"/>
        <v>0</v>
      </c>
      <c r="E92" s="22">
        <v>0</v>
      </c>
      <c r="F92" s="23"/>
      <c r="G92" s="24"/>
      <c r="H92" s="24"/>
      <c r="I92" s="24"/>
      <c r="J92" s="24"/>
      <c r="K92" s="24"/>
      <c r="L92" s="24"/>
      <c r="M92" s="24"/>
      <c r="N92" s="24"/>
    </row>
    <row r="93" spans="1:15" ht="19.5">
      <c r="A93" s="11" t="s">
        <v>105</v>
      </c>
      <c r="B93" s="12">
        <v>91</v>
      </c>
      <c r="C93" s="12" t="s">
        <v>9</v>
      </c>
      <c r="D93" s="21">
        <f t="shared" si="5"/>
        <v>26</v>
      </c>
      <c r="E93" s="22">
        <v>27</v>
      </c>
      <c r="F93" s="23">
        <f>SUM(D93-E93)</f>
        <v>-1</v>
      </c>
      <c r="G93" s="24">
        <v>4</v>
      </c>
      <c r="H93" s="24">
        <v>1</v>
      </c>
      <c r="I93" s="24">
        <v>4</v>
      </c>
      <c r="J93" s="24">
        <v>4</v>
      </c>
      <c r="K93" s="24">
        <v>4</v>
      </c>
      <c r="L93" s="24">
        <v>4</v>
      </c>
      <c r="M93" s="24">
        <v>1</v>
      </c>
      <c r="N93" s="24">
        <v>4</v>
      </c>
      <c r="O93" s="10"/>
    </row>
    <row r="94" spans="1:14" ht="21">
      <c r="A94" s="14" t="s">
        <v>106</v>
      </c>
      <c r="B94" s="12"/>
      <c r="C94" s="12"/>
      <c r="D94" s="21">
        <f t="shared" si="5"/>
        <v>0</v>
      </c>
      <c r="E94" s="22">
        <f>SUM(G94:N94)</f>
        <v>0</v>
      </c>
      <c r="F94" s="23"/>
      <c r="G94" s="24"/>
      <c r="H94" s="24"/>
      <c r="I94" s="24"/>
      <c r="J94" s="24"/>
      <c r="K94" s="24"/>
      <c r="L94" s="24"/>
      <c r="M94" s="24"/>
      <c r="N94" s="24"/>
    </row>
    <row r="95" spans="1:14" ht="19.5">
      <c r="A95" s="11" t="s">
        <v>107</v>
      </c>
      <c r="B95" s="12">
        <v>92</v>
      </c>
      <c r="C95" s="12" t="s">
        <v>108</v>
      </c>
      <c r="D95" s="21">
        <f t="shared" si="5"/>
        <v>33161</v>
      </c>
      <c r="E95" s="22">
        <v>265155</v>
      </c>
      <c r="F95" s="23">
        <f>SUM(D95-E95)</f>
        <v>-231994</v>
      </c>
      <c r="G95" s="24">
        <v>769</v>
      </c>
      <c r="H95" s="24">
        <v>26608</v>
      </c>
      <c r="I95" s="24">
        <v>3114</v>
      </c>
      <c r="J95" s="24">
        <v>522</v>
      </c>
      <c r="K95" s="24">
        <v>507</v>
      </c>
      <c r="L95" s="24">
        <v>589</v>
      </c>
      <c r="M95" s="24">
        <v>193</v>
      </c>
      <c r="N95" s="24">
        <v>859</v>
      </c>
    </row>
    <row r="96" spans="1:14" ht="14.25">
      <c r="A96" s="14" t="s">
        <v>109</v>
      </c>
      <c r="B96" s="12"/>
      <c r="C96" s="12"/>
      <c r="D96" s="21">
        <f t="shared" si="5"/>
        <v>0</v>
      </c>
      <c r="E96" s="22">
        <v>0</v>
      </c>
      <c r="F96" s="23"/>
      <c r="G96" s="24"/>
      <c r="H96" s="24"/>
      <c r="I96" s="24"/>
      <c r="J96" s="24"/>
      <c r="K96" s="24"/>
      <c r="L96" s="24"/>
      <c r="M96" s="24"/>
      <c r="N96" s="24"/>
    </row>
    <row r="97" spans="1:14" ht="30">
      <c r="A97" s="11" t="s">
        <v>110</v>
      </c>
      <c r="B97" s="12">
        <v>93</v>
      </c>
      <c r="C97" s="12" t="s">
        <v>111</v>
      </c>
      <c r="D97" s="21">
        <f t="shared" si="5"/>
        <v>8096</v>
      </c>
      <c r="E97" s="22">
        <v>7291</v>
      </c>
      <c r="F97" s="23">
        <f>SUM(D97-E97)</f>
        <v>805</v>
      </c>
      <c r="G97" s="24">
        <v>253</v>
      </c>
      <c r="H97" s="24">
        <v>5810</v>
      </c>
      <c r="I97" s="24">
        <v>99</v>
      </c>
      <c r="J97" s="24">
        <v>307</v>
      </c>
      <c r="K97" s="24">
        <v>558</v>
      </c>
      <c r="L97" s="24">
        <v>388</v>
      </c>
      <c r="M97" s="24">
        <v>156</v>
      </c>
      <c r="N97" s="24">
        <v>525</v>
      </c>
    </row>
    <row r="98" spans="1:14" ht="27.75">
      <c r="A98" s="11" t="s">
        <v>112</v>
      </c>
      <c r="B98" s="12">
        <v>94</v>
      </c>
      <c r="C98" s="12" t="s">
        <v>111</v>
      </c>
      <c r="D98" s="21">
        <f t="shared" si="5"/>
        <v>8096</v>
      </c>
      <c r="E98" s="22">
        <v>7159</v>
      </c>
      <c r="F98" s="23">
        <f>SUM(D98-E98)</f>
        <v>937</v>
      </c>
      <c r="G98" s="24">
        <v>253</v>
      </c>
      <c r="H98" s="24">
        <v>5810</v>
      </c>
      <c r="I98" s="24">
        <v>99</v>
      </c>
      <c r="J98" s="24">
        <v>307</v>
      </c>
      <c r="K98" s="24">
        <v>558</v>
      </c>
      <c r="L98" s="24">
        <v>388</v>
      </c>
      <c r="M98" s="24">
        <v>156</v>
      </c>
      <c r="N98" s="24">
        <v>525</v>
      </c>
    </row>
    <row r="99" spans="1:14" ht="21">
      <c r="A99" s="14" t="s">
        <v>113</v>
      </c>
      <c r="B99" s="12"/>
      <c r="C99" s="12"/>
      <c r="D99" s="21">
        <f t="shared" si="5"/>
        <v>0</v>
      </c>
      <c r="E99" s="22">
        <v>0</v>
      </c>
      <c r="F99" s="23"/>
      <c r="G99" s="24"/>
      <c r="H99" s="24"/>
      <c r="I99" s="24"/>
      <c r="J99" s="24"/>
      <c r="K99" s="24"/>
      <c r="L99" s="24"/>
      <c r="M99" s="24"/>
      <c r="N99" s="24"/>
    </row>
    <row r="100" spans="1:15" ht="19.5">
      <c r="A100" s="11" t="s">
        <v>114</v>
      </c>
      <c r="B100" s="12">
        <v>95</v>
      </c>
      <c r="C100" s="12" t="s">
        <v>9</v>
      </c>
      <c r="D100" s="21">
        <f t="shared" si="5"/>
        <v>5</v>
      </c>
      <c r="E100" s="22">
        <v>7</v>
      </c>
      <c r="F100" s="23">
        <f>SUM(D100-E100)</f>
        <v>-2</v>
      </c>
      <c r="G100" s="24"/>
      <c r="H100" s="24">
        <v>4</v>
      </c>
      <c r="I100" s="24"/>
      <c r="J100" s="24">
        <v>1</v>
      </c>
      <c r="K100" s="24"/>
      <c r="L100" s="24"/>
      <c r="M100" s="24"/>
      <c r="N100" s="24"/>
      <c r="O100" s="7"/>
    </row>
    <row r="101" spans="1:14" ht="21">
      <c r="A101" s="14" t="s">
        <v>115</v>
      </c>
      <c r="B101" s="12"/>
      <c r="C101" s="12"/>
      <c r="D101" s="21">
        <f t="shared" si="5"/>
        <v>0</v>
      </c>
      <c r="E101" s="22">
        <v>0</v>
      </c>
      <c r="F101" s="23"/>
      <c r="G101" s="24"/>
      <c r="H101" s="24"/>
      <c r="I101" s="24"/>
      <c r="J101" s="24"/>
      <c r="K101" s="24"/>
      <c r="L101" s="24"/>
      <c r="M101" s="24"/>
      <c r="N101" s="24"/>
    </row>
    <row r="102" spans="1:14" ht="19.5">
      <c r="A102" s="11" t="s">
        <v>116</v>
      </c>
      <c r="B102" s="12">
        <v>96</v>
      </c>
      <c r="C102" s="12" t="s">
        <v>9</v>
      </c>
      <c r="D102" s="21">
        <f t="shared" si="5"/>
        <v>35</v>
      </c>
      <c r="E102" s="22">
        <v>35</v>
      </c>
      <c r="F102" s="23">
        <f>SUM(D102-E102)</f>
        <v>0</v>
      </c>
      <c r="G102" s="24">
        <v>6</v>
      </c>
      <c r="H102" s="24">
        <v>2</v>
      </c>
      <c r="I102" s="24">
        <v>5</v>
      </c>
      <c r="J102" s="24">
        <v>4</v>
      </c>
      <c r="K102" s="24">
        <v>6</v>
      </c>
      <c r="L102" s="24">
        <v>7</v>
      </c>
      <c r="M102" s="24">
        <v>1</v>
      </c>
      <c r="N102" s="24">
        <v>4</v>
      </c>
    </row>
    <row r="103" spans="1:14" ht="19.5">
      <c r="A103" s="11" t="s">
        <v>117</v>
      </c>
      <c r="B103" s="12">
        <v>97</v>
      </c>
      <c r="C103" s="12" t="s">
        <v>9</v>
      </c>
      <c r="D103" s="21">
        <f t="shared" si="5"/>
        <v>32</v>
      </c>
      <c r="E103" s="22">
        <v>32</v>
      </c>
      <c r="F103" s="23">
        <f>SUM(D103-E103)</f>
        <v>0</v>
      </c>
      <c r="G103" s="24">
        <v>4</v>
      </c>
      <c r="H103" s="24">
        <v>2</v>
      </c>
      <c r="I103" s="24">
        <v>5</v>
      </c>
      <c r="J103" s="24">
        <v>4</v>
      </c>
      <c r="K103" s="24">
        <v>5</v>
      </c>
      <c r="L103" s="24">
        <v>7</v>
      </c>
      <c r="M103" s="24">
        <v>1</v>
      </c>
      <c r="N103" s="24">
        <v>4</v>
      </c>
    </row>
  </sheetData>
  <sheetProtection/>
  <mergeCells count="1">
    <mergeCell ref="A1:E1"/>
  </mergeCell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Резервный</cp:lastModifiedBy>
  <cp:lastPrinted>2022-04-21T02:09:16Z</cp:lastPrinted>
  <dcterms:created xsi:type="dcterms:W3CDTF">2019-05-21T06:53:15Z</dcterms:created>
  <dcterms:modified xsi:type="dcterms:W3CDTF">2022-04-26T07:00:53Z</dcterms:modified>
  <cp:category/>
  <cp:version/>
  <cp:contentType/>
  <cp:contentStatus/>
</cp:coreProperties>
</file>